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9555" tabRatio="902" firstSheet="6" activeTab="11"/>
  </bookViews>
  <sheets>
    <sheet name="Standard Chassis Series" sheetId="4" r:id="rId1"/>
    <sheet name="Roller-Type Series" sheetId="2" r:id="rId2"/>
    <sheet name="Belt Conveyor Series" sheetId="8" r:id="rId3"/>
    <sheet name="Robotic Arm Series" sheetId="3" r:id="rId4"/>
    <sheet name="Flatbed Mover" sheetId="6" r:id="rId5"/>
    <sheet name="Pallet Stacker Series" sheetId="15" r:id="rId6"/>
    <sheet name="Reach Truck Series" sheetId="11" r:id="rId7"/>
    <sheet name="Counterbalance - Indoor Series" sheetId="14" r:id="rId8"/>
    <sheet name="Counterbalance - Outdoor Series" sheetId="12" r:id="rId9"/>
    <sheet name="Three-Way Fork Series" sheetId="13" r:id="rId10"/>
    <sheet name="Tow Tractor Series" sheetId="10" r:id="rId11"/>
    <sheet name="SMT Series" sheetId="16" r:id="rId1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DC0CBE166E2D47C185A0843334655912" descr="CCD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49035" y="687070"/>
          <a:ext cx="10060305" cy="8494395"/>
        </a:xfrm>
        <a:prstGeom prst="rect">
          <a:avLst/>
        </a:prstGeom>
      </xdr:spPr>
    </xdr:pic>
  </etc:cellImage>
  <etc:cellImage>
    <xdr:pic>
      <xdr:nvPicPr>
        <xdr:cNvPr id="4" name="ID_B767D6E843B34BC8AC0732B41FC90B66" descr="BR-F15P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281680" y="381000"/>
          <a:ext cx="1835150" cy="2132330"/>
        </a:xfrm>
        <a:prstGeom prst="rect">
          <a:avLst/>
        </a:prstGeom>
      </xdr:spPr>
    </xdr:pic>
  </etc:cellImage>
  <etc:cellImage>
    <xdr:pic>
      <xdr:nvPicPr>
        <xdr:cNvPr id="5" name="ID_B43BAA2D09074D58AE0A667AD82C32B0" descr="BR-F20E-IN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07030" y="190500"/>
          <a:ext cx="2188845" cy="2005330"/>
        </a:xfrm>
        <a:prstGeom prst="rect">
          <a:avLst/>
        </a:prstGeom>
      </xdr:spPr>
    </xdr:pic>
  </etc:cellImage>
  <etc:cellImage>
    <xdr:pic>
      <xdr:nvPicPr>
        <xdr:cNvPr id="7" name="ID_73F2D647E51E4127A4FD7C06D24EF808" descr="MFA15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159240" y="1196340"/>
          <a:ext cx="2931795" cy="2070100"/>
        </a:xfrm>
        <a:prstGeom prst="rect">
          <a:avLst/>
        </a:prstGeom>
      </xdr:spPr>
    </xdr:pic>
  </etc:cellImage>
  <etc:cellImage>
    <xdr:pic>
      <xdr:nvPicPr>
        <xdr:cNvPr id="8" name="ID_5B03A16190F94EC094358BEED8DE1DED" descr="BR-F16SL-H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515225" y="672465"/>
          <a:ext cx="3250565" cy="2081530"/>
        </a:xfrm>
        <a:prstGeom prst="rect">
          <a:avLst/>
        </a:prstGeom>
      </xdr:spPr>
    </xdr:pic>
  </etc:cellImage>
  <etc:cellImage>
    <xdr:pic>
      <xdr:nvPicPr>
        <xdr:cNvPr id="11" name="ID_E918ED1F377D4DB6B8DE00A7D2DA176C" descr="BR-F12SL-H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790190" y="186690"/>
          <a:ext cx="4300220" cy="2714625"/>
        </a:xfrm>
        <a:prstGeom prst="rect">
          <a:avLst/>
        </a:prstGeom>
      </xdr:spPr>
    </xdr:pic>
  </etc:cellImage>
  <etc:cellImage>
    <xdr:pic>
      <xdr:nvPicPr>
        <xdr:cNvPr id="12" name="ID_DA1F3A2EFC784C7F928E20B7597021B4" descr="BR-F14SL-M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51755" y="186690"/>
          <a:ext cx="2616835" cy="2887345"/>
        </a:xfrm>
        <a:prstGeom prst="rect">
          <a:avLst/>
        </a:prstGeom>
      </xdr:spPr>
    </xdr:pic>
  </etc:cellImage>
  <etc:cellImage>
    <xdr:pic>
      <xdr:nvPicPr>
        <xdr:cNvPr id="6" name="ID_48FB0E36DD324A1A9509F869ED6EDCFD" descr="BR-F30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14750" y="439420"/>
          <a:ext cx="7334250" cy="10058400"/>
        </a:xfrm>
        <a:prstGeom prst="rect">
          <a:avLst/>
        </a:prstGeom>
      </xdr:spPr>
    </xdr:pic>
  </etc:cellImage>
  <etc:cellImage>
    <xdr:pic>
      <xdr:nvPicPr>
        <xdr:cNvPr id="14" name="ID_44D88B9977F14685A7F96FD30578632A" descr="MCC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771900" y="1828800"/>
          <a:ext cx="10058400" cy="6402070"/>
        </a:xfrm>
        <a:prstGeom prst="rect">
          <a:avLst/>
        </a:prstGeom>
      </xdr:spPr>
    </xdr:pic>
  </etc:cellImage>
  <etc:cellImage>
    <xdr:pic>
      <xdr:nvPicPr>
        <xdr:cNvPr id="15" name="ID_72137CE085534E0AB4B7795105200D05" descr="MBV20pro-IN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973820" y="1476375"/>
          <a:ext cx="10060940" cy="6711315"/>
        </a:xfrm>
        <a:prstGeom prst="rect">
          <a:avLst/>
        </a:prstGeom>
      </xdr:spPr>
    </xdr:pic>
  </etc:cellImage>
  <etc:cellImage>
    <xdr:pic>
      <xdr:nvPicPr>
        <xdr:cNvPr id="17" name="ID_B3BE2C7D87C34A919F3A0FD86BC13249" descr="MBV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391275" y="923925"/>
          <a:ext cx="10060940" cy="7073265"/>
        </a:xfrm>
        <a:prstGeom prst="rect">
          <a:avLst/>
        </a:prstGeom>
      </xdr:spPr>
    </xdr:pic>
  </etc:cellImage>
  <etc:cellImage>
    <xdr:pic>
      <xdr:nvPicPr>
        <xdr:cNvPr id="18" name="ID_9CCBC324C34B4A6395BBDE7D5124D177" descr="MBV20pro-OUT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68695" y="1085850"/>
          <a:ext cx="10058400" cy="6985635"/>
        </a:xfrm>
        <a:prstGeom prst="rect">
          <a:avLst/>
        </a:prstGeom>
      </xdr:spPr>
    </xdr:pic>
  </etc:cellImage>
  <etc:cellImage>
    <xdr:pic>
      <xdr:nvPicPr>
        <xdr:cNvPr id="20" name="ID_1D3CFD4581844FF2AFF6140279A76522" descr="MEV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043035" y="1981835"/>
          <a:ext cx="9973310" cy="6021705"/>
        </a:xfrm>
        <a:prstGeom prst="rect">
          <a:avLst/>
        </a:prstGeom>
      </xdr:spPr>
    </xdr:pic>
  </etc:cellImage>
  <etc:cellImage>
    <xdr:pic>
      <xdr:nvPicPr>
        <xdr:cNvPr id="21" name="ID_6021AA94BD6D495EA72C9A0B19737F9F" descr="ME3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56510" y="1824990"/>
          <a:ext cx="9928225" cy="6120130"/>
        </a:xfrm>
        <a:prstGeom prst="rect">
          <a:avLst/>
        </a:prstGeom>
      </xdr:spPr>
    </xdr:pic>
  </etc:cellImage>
  <etc:cellImage>
    <xdr:pic>
      <xdr:nvPicPr>
        <xdr:cNvPr id="22" name="ID_10151E7A87564D979C8CE6430062AF50" descr="BRD02-S_0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683105" y="387350"/>
          <a:ext cx="3042285" cy="1885315"/>
        </a:xfrm>
        <a:prstGeom prst="rect">
          <a:avLst/>
        </a:prstGeom>
      </xdr:spPr>
    </xdr:pic>
  </etc:cellImage>
  <etc:cellImage>
    <xdr:pic>
      <xdr:nvPicPr>
        <xdr:cNvPr id="23" name="ID_9DE3C193FCC1487D84FED10BF56B0D31" descr="BR-D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883535" y="186690"/>
          <a:ext cx="2898140" cy="1905635"/>
        </a:xfrm>
        <a:prstGeom prst="rect">
          <a:avLst/>
        </a:prstGeom>
      </xdr:spPr>
    </xdr:pic>
  </etc:cellImage>
  <etc:cellImage>
    <xdr:pic>
      <xdr:nvPicPr>
        <xdr:cNvPr id="9" name="ID_16E879315FEE412288F0F07D7A81C4EA" descr="BR-D10R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851140" y="302260"/>
          <a:ext cx="2123440" cy="1875155"/>
        </a:xfrm>
        <a:prstGeom prst="rect">
          <a:avLst/>
        </a:prstGeom>
      </xdr:spPr>
    </xdr:pic>
  </etc:cellImage>
  <etc:cellImage>
    <xdr:pic>
      <xdr:nvPicPr>
        <xdr:cNvPr id="10" name="ID_9CB6AF0DD16F41B69AF82BA90BD65F8B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242175" y="182880"/>
          <a:ext cx="3901440" cy="3710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15BAB64BE64B4FEA961F855B286B5E28" descr="FCQD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194415" y="916940"/>
          <a:ext cx="10041890" cy="6493510"/>
        </a:xfrm>
        <a:prstGeom prst="rect">
          <a:avLst/>
        </a:prstGeom>
      </xdr:spPr>
    </xdr:pic>
  </etc:cellImage>
  <etc:cellImage>
    <xdr:pic>
      <xdr:nvPicPr>
        <xdr:cNvPr id="24" name="ID_96BB3183426C4A4A9B65110BC831D46E" descr="BR-D10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908935" y="186690"/>
          <a:ext cx="10049510" cy="7994650"/>
        </a:xfrm>
        <a:prstGeom prst="rect">
          <a:avLst/>
        </a:prstGeom>
      </xdr:spPr>
    </xdr:pic>
  </etc:cellImage>
  <etc:cellImage>
    <xdr:pic>
      <xdr:nvPicPr>
        <xdr:cNvPr id="25" name="ID_BC84DA9573E545149F75F9C9815B8940" descr="BR-D10A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08935" y="186690"/>
          <a:ext cx="8096885" cy="10224135"/>
        </a:xfrm>
        <a:prstGeom prst="rect">
          <a:avLst/>
        </a:prstGeom>
      </xdr:spPr>
    </xdr:pic>
  </etc:cellImage>
  <etc:cellImage>
    <xdr:pic>
      <xdr:nvPicPr>
        <xdr:cNvPr id="2" name="ID_97A709D9CDA44E8FB4B2F25B1A0E345C"/>
        <xdr:cNvPicPr>
          <a:picLocks noChangeAspect="1"/>
        </xdr:cNvPicPr>
      </xdr:nvPicPr>
      <xdr:blipFill>
        <a:blip r:embed="rId22" r:link="rId23"/>
        <a:stretch>
          <a:fillRect/>
        </a:stretch>
      </xdr:blipFill>
      <xdr:spPr>
        <a:xfrm>
          <a:off x="14253210" y="0"/>
          <a:ext cx="14306550" cy="165684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2420241172994D4F91185BCBA95BBD0E"/>
        <xdr:cNvPicPr>
          <a:picLocks noChangeAspect="1"/>
        </xdr:cNvPicPr>
      </xdr:nvPicPr>
      <xdr:blipFill>
        <a:blip r:embed="rId24" r:link="rId23"/>
        <a:stretch>
          <a:fillRect/>
        </a:stretch>
      </xdr:blipFill>
      <xdr:spPr>
        <a:xfrm>
          <a:off x="6464935" y="0"/>
          <a:ext cx="14658975" cy="164826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479C5A114DF945C8B4FFB0DD00498931"/>
        <xdr:cNvPicPr>
          <a:picLocks noChangeAspect="1"/>
        </xdr:cNvPicPr>
      </xdr:nvPicPr>
      <xdr:blipFill>
        <a:blip r:embed="rId25" r:link="rId23"/>
        <a:stretch>
          <a:fillRect/>
        </a:stretch>
      </xdr:blipFill>
      <xdr:spPr>
        <a:xfrm>
          <a:off x="15038705" y="0"/>
          <a:ext cx="20873720" cy="15963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0431C9A8F4FB4768A73B93D91B35E9F9" descr="轴视图"/>
        <xdr:cNvPicPr/>
      </xdr:nvPicPr>
      <xdr:blipFill>
        <a:blip r:embed="rId26"/>
        <a:stretch>
          <a:fillRect/>
        </a:stretch>
      </xdr:blipFill>
      <xdr:spPr>
        <a:xfrm>
          <a:off x="0" y="0"/>
          <a:ext cx="6096000" cy="379476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<sst xmlns="http://schemas.openxmlformats.org/spreadsheetml/2006/main" count="2172" uniqueCount="455">
  <si>
    <t>Product Rendering</t>
  </si>
  <si>
    <t>Product Model</t>
  </si>
  <si>
    <t>BR-D05</t>
  </si>
  <si>
    <t>BR-D10</t>
  </si>
  <si>
    <t>BR-D15</t>
  </si>
  <si>
    <t>BR-D02-S</t>
  </si>
  <si>
    <t>BR-D05-S</t>
  </si>
  <si>
    <r>
      <rPr>
        <sz val="10"/>
        <color theme="1"/>
        <rFont val="宋体"/>
        <charset val="134"/>
        <scheme val="minor"/>
      </rPr>
      <t>BR-</t>
    </r>
    <r>
      <rPr>
        <sz val="10"/>
        <color theme="1"/>
        <rFont val="宋体"/>
        <charset val="134"/>
        <scheme val="minor"/>
      </rPr>
      <t>D</t>
    </r>
    <r>
      <rPr>
        <sz val="10"/>
        <color theme="1"/>
        <rFont val="宋体"/>
        <charset val="134"/>
        <scheme val="minor"/>
      </rPr>
      <t>10</t>
    </r>
    <r>
      <rPr>
        <sz val="10"/>
        <color theme="1"/>
        <rFont val="宋体"/>
        <charset val="134"/>
        <scheme val="minor"/>
      </rPr>
      <t>-S</t>
    </r>
  </si>
  <si>
    <r>
      <rPr>
        <sz val="10"/>
        <color theme="1"/>
        <rFont val="宋体"/>
        <charset val="134"/>
        <scheme val="minor"/>
      </rPr>
      <t>BR-</t>
    </r>
    <r>
      <rPr>
        <sz val="10"/>
        <color theme="1"/>
        <rFont val="宋体"/>
        <charset val="134"/>
        <scheme val="minor"/>
      </rPr>
      <t>D</t>
    </r>
    <r>
      <rPr>
        <sz val="10"/>
        <color theme="1"/>
        <rFont val="宋体"/>
        <charset val="134"/>
        <scheme val="minor"/>
      </rPr>
      <t>15</t>
    </r>
    <r>
      <rPr>
        <sz val="10"/>
        <color theme="1"/>
        <rFont val="宋体"/>
        <charset val="134"/>
        <scheme val="minor"/>
      </rPr>
      <t>-S</t>
    </r>
  </si>
  <si>
    <t>BR-M30-S</t>
  </si>
  <si>
    <t>BR-M50-S</t>
  </si>
  <si>
    <t>Product Name</t>
  </si>
  <si>
    <t>Latent Lifting and Rotating Robot</t>
  </si>
  <si>
    <t>Basic Parameters</t>
  </si>
  <si>
    <t>Vehicle Dimensions (Length × Width × Height) (mm)</t>
  </si>
  <si>
    <t>950*650*250</t>
  </si>
  <si>
    <t>980*680*250</t>
  </si>
  <si>
    <t>1080*720*250</t>
  </si>
  <si>
    <t>880*510*306</t>
  </si>
  <si>
    <r>
      <rPr>
        <sz val="10"/>
        <color theme="1"/>
        <rFont val="宋体"/>
        <charset val="134"/>
        <scheme val="minor"/>
      </rPr>
      <t>8</t>
    </r>
    <r>
      <rPr>
        <sz val="10"/>
        <color theme="1"/>
        <rFont val="宋体"/>
        <charset val="134"/>
      </rPr>
      <t>80*580*306</t>
    </r>
  </si>
  <si>
    <r>
      <rPr>
        <sz val="10"/>
        <color theme="1"/>
        <rFont val="宋体"/>
        <charset val="134"/>
        <scheme val="minor"/>
      </rPr>
      <t>9</t>
    </r>
    <r>
      <rPr>
        <sz val="10"/>
        <rFont val="宋体"/>
        <charset val="134"/>
      </rPr>
      <t>50*600*306</t>
    </r>
  </si>
  <si>
    <t>1500*900*400</t>
  </si>
  <si>
    <t>2200*1200*500</t>
  </si>
  <si>
    <r>
      <rPr>
        <sz val="10"/>
        <color theme="1"/>
        <rFont val="宋体"/>
        <charset val="134"/>
        <scheme val="minor"/>
      </rPr>
      <t>2</t>
    </r>
    <r>
      <rPr>
        <sz val="10"/>
        <color theme="1"/>
        <rFont val="宋体"/>
        <charset val="134"/>
        <scheme val="minor"/>
      </rPr>
      <t>600*1500*600</t>
    </r>
  </si>
  <si>
    <t>Rated Load (kg)</t>
  </si>
  <si>
    <t>Lifting Height (mm)</t>
  </si>
  <si>
    <t>60±5</t>
  </si>
  <si>
    <t>70±5</t>
  </si>
  <si>
    <t>Vehicle Weight (kg)</t>
  </si>
  <si>
    <t>160±5%</t>
  </si>
  <si>
    <t>180±5%</t>
  </si>
  <si>
    <t>200±5%</t>
  </si>
  <si>
    <t>140±5%</t>
  </si>
  <si>
    <t>450±5%</t>
  </si>
  <si>
    <t>980±5%</t>
  </si>
  <si>
    <t>1300±5%</t>
  </si>
  <si>
    <t>Navigation Method</t>
  </si>
  <si>
    <t>Laser SLAM / QR Code</t>
  </si>
  <si>
    <t>Drive Mode</t>
  </si>
  <si>
    <t>Differential</t>
  </si>
  <si>
    <t>Dual Steering Wheel</t>
  </si>
  <si>
    <t>Movement Type</t>
  </si>
  <si>
    <t>Forward + Reverse + In-place Rotation</t>
  </si>
  <si>
    <t>Forward + Reverse + In-place Rotation + Lateral</t>
  </si>
  <si>
    <t>Turning Diameter (Unloaded) (mm)</t>
  </si>
  <si>
    <t>Performance Parameters</t>
  </si>
  <si>
    <t>Climbing Ability (%)</t>
  </si>
  <si>
    <t>Obstacle Crossing Ability (mm)</t>
  </si>
  <si>
    <t>Clearance (mm)</t>
  </si>
  <si>
    <t>Minimum Passage Width (mm)</t>
  </si>
  <si>
    <t>Operating Space (Unloaded, Single/Double Channel) (mm)</t>
  </si>
  <si>
    <t>1150/2050</t>
  </si>
  <si>
    <t>1180/2110</t>
  </si>
  <si>
    <t>1220/2190</t>
  </si>
  <si>
    <t>1010/1770</t>
  </si>
  <si>
    <t>1080/1910</t>
  </si>
  <si>
    <t>1100/1950</t>
  </si>
  <si>
    <t>1400/2550</t>
  </si>
  <si>
    <t>1700/3150</t>
  </si>
  <si>
    <t>2000/3750</t>
  </si>
  <si>
    <t>Navigation Position Accuracy (mm) / Docking Accuracy (mm)</t>
  </si>
  <si>
    <t>±10/±2</t>
  </si>
  <si>
    <t>±10/±5</t>
  </si>
  <si>
    <t>Angle Accuracy (°)</t>
  </si>
  <si>
    <t>±1</t>
  </si>
  <si>
    <t>Operating Speed (m/s)</t>
  </si>
  <si>
    <t>Battery Performance</t>
  </si>
  <si>
    <t>Battery Type</t>
  </si>
  <si>
    <t>Lithium Iron Phosphate</t>
  </si>
  <si>
    <t>Battery Capacity</t>
  </si>
  <si>
    <t>48/25</t>
  </si>
  <si>
    <t>48/30</t>
  </si>
  <si>
    <t>48/40</t>
  </si>
  <si>
    <t>48/50</t>
  </si>
  <si>
    <t>48/70</t>
  </si>
  <si>
    <t>48/100</t>
  </si>
  <si>
    <t>Battery Life</t>
  </si>
  <si>
    <t>1500 recycle</t>
  </si>
  <si>
    <t>Standby Time (h)</t>
  </si>
  <si>
    <t>Unloaded Operation Time (h)</t>
  </si>
  <si>
    <t>8~10</t>
  </si>
  <si>
    <t>Loaded Operation Time (h)</t>
  </si>
  <si>
    <t>6~8</t>
  </si>
  <si>
    <t>Charging Time (h)</t>
  </si>
  <si>
    <t>Charging Method</t>
  </si>
  <si>
    <t>Manual / Automatic Charging</t>
  </si>
  <si>
    <t>Protection Configuration</t>
  </si>
  <si>
    <t>Number of LiDARs</t>
  </si>
  <si>
    <t>2/3</t>
  </si>
  <si>
    <t>Safety Edge</t>
  </si>
  <si>
    <t>√</t>
  </si>
  <si>
    <t>Emergency Stop Button</t>
  </si>
  <si>
    <t>Voice Alarm</t>
  </si>
  <si>
    <t>Three-color Light</t>
  </si>
  <si>
    <t>Obstacle Avoidance LiDAR Sensor</t>
  </si>
  <si>
    <t>Rack Leg Recognition (Excluding QR Code Navigation)</t>
  </si>
  <si>
    <t>3D Suspended Obstacle Detection</t>
  </si>
  <si>
    <t>Optional</t>
  </si>
  <si>
    <t>Object Detection Function</t>
  </si>
  <si>
    <t>Others</t>
  </si>
  <si>
    <t>Communication Method</t>
  </si>
  <si>
    <t>2.4G/5.8G Dual-band WiFi</t>
  </si>
  <si>
    <t>Manual Control Panel</t>
  </si>
  <si>
    <t>Android Tablet (Optional)</t>
  </si>
  <si>
    <t>Ground Flatness (mm/m²)</t>
  </si>
  <si>
    <t>±3</t>
  </si>
  <si>
    <t>Environmental Temperature and Humidity Range</t>
  </si>
  <si>
    <t>10%～90%</t>
  </si>
  <si>
    <t>BR-D005R</t>
  </si>
  <si>
    <t>BR-D03R</t>
  </si>
  <si>
    <t>BR-D05R</t>
  </si>
  <si>
    <t>BR-D15R</t>
  </si>
  <si>
    <t>BR-M25R-S</t>
  </si>
  <si>
    <t>Roller-Type AMR</t>
  </si>
  <si>
    <t>950*650*(300~1000)</t>
  </si>
  <si>
    <t>1700*1200*(300~1000)</t>
  </si>
  <si>
    <t>2500*1500*(300~1000)</t>
  </si>
  <si>
    <t>230±5%</t>
  </si>
  <si>
    <t>310±5%</t>
  </si>
  <si>
    <t>400±5%</t>
  </si>
  <si>
    <t>780±5%</t>
  </si>
  <si>
    <t>1100±5%</t>
  </si>
  <si>
    <t>Laser SLAM/QR Code</t>
  </si>
  <si>
    <t>Dual Steering Wheels</t>
  </si>
  <si>
    <t>Movement Mode</t>
  </si>
  <si>
    <t>Forward + Backward + Rotation</t>
  </si>
  <si>
    <t>Forward + Backward + Rotation + Side Movement</t>
  </si>
  <si>
    <t>1700/3650</t>
  </si>
  <si>
    <t>2000/4250</t>
  </si>
  <si>
    <t>48V15Ah</t>
  </si>
  <si>
    <t>48V30Ah</t>
  </si>
  <si>
    <t>48V52Ah</t>
  </si>
  <si>
    <t>48V70Ah</t>
  </si>
  <si>
    <t>48V100Ah</t>
  </si>
  <si>
    <t>Manual/Automatic Charging</t>
  </si>
  <si>
    <t>2.4G/5.8G Dual-Band WiFi</t>
  </si>
  <si>
    <t>BR-D005B</t>
  </si>
  <si>
    <t>BR-D01B</t>
  </si>
  <si>
    <t>Belt Conveyor AMR</t>
  </si>
  <si>
    <t>Vehicle Dimensions (L×W×H) (mm)</t>
  </si>
  <si>
    <t>950 × 650 × (310~1000)</t>
  </si>
  <si>
    <t>220 ±5%</t>
  </si>
  <si>
    <t>260 ±5%</t>
  </si>
  <si>
    <t>Rotation Diameter (No Load) (mm)</t>
  </si>
  <si>
    <t>Obstacle Passing Ability (mm)</t>
  </si>
  <si>
    <t>Passage Clearance (mm)</t>
  </si>
  <si>
    <t>Operating Space (No Load, Single/Double Channel) (mm)</t>
  </si>
  <si>
    <t>Angular Accuracy (°)</t>
  </si>
  <si>
    <t>No Load Operating Time (h)</t>
  </si>
  <si>
    <t>Full Load Operating Time (h)</t>
  </si>
  <si>
    <t>Lidar Quantity</t>
  </si>
  <si>
    <t>Safety Touch Edges</t>
  </si>
  <si>
    <t>Three-Color Light</t>
  </si>
  <si>
    <t>Obstacle Avoidance Lidar Sensor</t>
  </si>
  <si>
    <t>Surface Flatness (mm/m²)</t>
  </si>
  <si>
    <t>BR-D001A</t>
  </si>
  <si>
    <t>BR-D002A</t>
  </si>
  <si>
    <t>Collaborative Robotic Arm AMR</t>
  </si>
  <si>
    <t>950 × 650 × (500~1000)</t>
  </si>
  <si>
    <t>250 ±5%</t>
  </si>
  <si>
    <t>270 ±5%</t>
  </si>
  <si>
    <t>Compatible Robotic Arms</t>
  </si>
  <si>
    <t>MAIRA/AUBO/JAKA/KUKA/EPSO etc.</t>
  </si>
  <si>
    <t>End Effector Docking Accuracy (mm)</t>
  </si>
  <si>
    <t>±0.5</t>
  </si>
  <si>
    <t>48V 15Ah</t>
  </si>
  <si>
    <t>48V 30Ah</t>
  </si>
  <si>
    <t>1500 cycles</t>
  </si>
  <si>
    <t>BR-F15P-ZL</t>
  </si>
  <si>
    <t>BR-F20P-MM</t>
  </si>
  <si>
    <t>BR-F30P-MM</t>
  </si>
  <si>
    <t>BR-F40P-MM</t>
  </si>
  <si>
    <t>BR-F30P-LD</t>
  </si>
  <si>
    <t>Automated Forklift</t>
  </si>
  <si>
    <t>Dimensions (L×W×H) (mm)</t>
  </si>
  <si>
    <t>1640/935/1955</t>
  </si>
  <si>
    <t>1685/1015/1910</t>
  </si>
  <si>
    <t>2060/1105/1935</t>
  </si>
  <si>
    <t>1988 × 987 × 2035</t>
  </si>
  <si>
    <t>95 ±5</t>
  </si>
  <si>
    <t>110 ±5</t>
  </si>
  <si>
    <t>195 ±5</t>
  </si>
  <si>
    <t>200 ±5</t>
  </si>
  <si>
    <t>350 ±5%</t>
  </si>
  <si>
    <t>650 ±5%</t>
  </si>
  <si>
    <t>850 ±5%</t>
  </si>
  <si>
    <t>950 ±5%</t>
  </si>
  <si>
    <t>2D Laser SLAM/3D Laser SLAM</t>
  </si>
  <si>
    <t>3D Laser SLAM Navigation</t>
  </si>
  <si>
    <t>Single Wheel</t>
  </si>
  <si>
    <t>Single Steering Wheel</t>
  </si>
  <si>
    <t>Pallet Type</t>
  </si>
  <si>
    <t>Open pallet/Material Rack</t>
  </si>
  <si>
    <t>Open pallet</t>
  </si>
  <si>
    <t>Driving Mode</t>
  </si>
  <si>
    <t>Automatic/Manual</t>
  </si>
  <si>
    <t>Fork Dimensions (L×W×H) (mm)</t>
  </si>
  <si>
    <t>1130 × 170 × 55</t>
  </si>
  <si>
    <t>1165 × 175 × 56</t>
  </si>
  <si>
    <t>1150 × 175 × 75</t>
  </si>
  <si>
    <t>1150 × 165 × 60</t>
  </si>
  <si>
    <t>Right-Angle Stacking Channel Width, Pallet 1200x1000 (1200 Along Fork) (mm)</t>
  </si>
  <si>
    <t>Right-Angle Stacking Channel Width, Pallet 1200x800 (1200 Along Fork) (mm)</t>
  </si>
  <si>
    <t>Turning Diameter (No Load) (mm)</t>
  </si>
  <si>
    <t>1435/2620</t>
  </si>
  <si>
    <t>1515/2780</t>
  </si>
  <si>
    <t>1615/2960</t>
  </si>
  <si>
    <t>1387 / 2774</t>
  </si>
  <si>
    <t>Navigation Position Accuracy (mm)</t>
  </si>
  <si>
    <t>±10</t>
  </si>
  <si>
    <t>24V 105Ah Lithium Iron Phosphate</t>
  </si>
  <si>
    <t>24V 150Ah Lithium Iron Phosphate</t>
  </si>
  <si>
    <t>24V 200Ah Lithium Iron Phosphate</t>
  </si>
  <si>
    <t>RFID Recognition</t>
  </si>
  <si>
    <t>Pallet Position Detection</t>
  </si>
  <si>
    <t>Fork Collision Detection</t>
  </si>
  <si>
    <t>None</t>
  </si>
  <si>
    <t>Fork Photoelectric Obstacle Avoidance</t>
  </si>
  <si>
    <t>Fork Single-Line Laser Radar Obstacle Avoidance</t>
  </si>
  <si>
    <t>Pallet/Material Cage Recognition</t>
  </si>
  <si>
    <t>Pallet/Material Cage Stacking</t>
  </si>
  <si>
    <t>Human-Machine Interface</t>
  </si>
  <si>
    <t>10-inch Industrial All-in-One Touch Screen</t>
  </si>
  <si>
    <t>10% ~ 90%</t>
  </si>
  <si>
    <t>BR-F12SL-LD</t>
  </si>
  <si>
    <t>BR-F15SL-LD</t>
  </si>
  <si>
    <t>BR-F14SL-LD</t>
  </si>
  <si>
    <t>BR-F16SL-LD</t>
  </si>
  <si>
    <t>BR-F20SL-LD</t>
  </si>
  <si>
    <t>BR-F14SL-MM</t>
  </si>
  <si>
    <t>BR-F20SL-MM</t>
  </si>
  <si>
    <t>Narrow Aisle Stacker</t>
  </si>
  <si>
    <t>1750/915/1950</t>
  </si>
  <si>
    <t>1707*864*1960</t>
  </si>
  <si>
    <t>2130/1040/2275</t>
  </si>
  <si>
    <t>2170/1040/2275</t>
  </si>
  <si>
    <t>1740/970/1925</t>
  </si>
  <si>
    <t>2100*1105*2050</t>
  </si>
  <si>
    <t>1844±5</t>
  </si>
  <si>
    <t>2924±5</t>
  </si>
  <si>
    <t>2844±5</t>
  </si>
  <si>
    <t>2684±5</t>
  </si>
  <si>
    <t>2500±5</t>
  </si>
  <si>
    <t>3000±5</t>
  </si>
  <si>
    <t>Weight (kg)</t>
  </si>
  <si>
    <t>1505±5%</t>
  </si>
  <si>
    <t>920±5%</t>
  </si>
  <si>
    <t>1115±5%</t>
  </si>
  <si>
    <t>Drive Type</t>
  </si>
  <si>
    <t>Fork Size (L×W×T) (mm)</t>
  </si>
  <si>
    <t>1200*182*55</t>
  </si>
  <si>
    <t>1150*182*55</t>
  </si>
  <si>
    <t>1165*180*60</t>
  </si>
  <si>
    <t>1150*190*56</t>
  </si>
  <si>
    <t>Right-Angle Stacking Aisle Width, Pallet 1200x1000 (1200 along fork) (mm)</t>
  </si>
  <si>
    <t>Right-Angle Stacking Aisle Width, Pallet 1200x800 (1200 along fork) (mm)</t>
  </si>
  <si>
    <t>Turning Diameter (Empty) (mm)</t>
  </si>
  <si>
    <t>Obstacle Clearance (mm)</t>
  </si>
  <si>
    <t>Passage Gap (mm)</t>
  </si>
  <si>
    <t>Operation Space (Empty, Single/Dual Channel) (mm)</t>
  </si>
  <si>
    <t>1415/2580</t>
  </si>
  <si>
    <t>1264/2528</t>
  </si>
  <si>
    <t>1540/2830</t>
  </si>
  <si>
    <t>1550/2850</t>
  </si>
  <si>
    <t>1470/2690</t>
  </si>
  <si>
    <t>1570/2790</t>
  </si>
  <si>
    <t>Navigation Accuracy (mm)</t>
  </si>
  <si>
    <t>24V200Ah Lithium Iron Phosphate</t>
  </si>
  <si>
    <t>24V150Ah Lithium Iron Phosphate</t>
  </si>
  <si>
    <t>24V270Ah Lithium Iron Phosphate</t>
  </si>
  <si>
    <t>24V210Ah Lithium Iron Phosphate</t>
  </si>
  <si>
    <t>1501 cycles</t>
  </si>
  <si>
    <t>No-load Operating Time (h)</t>
  </si>
  <si>
    <t>10~12</t>
  </si>
  <si>
    <t>Laser Radar Quantity</t>
  </si>
  <si>
    <t>Safety Touch Edge</t>
  </si>
  <si>
    <t>Obstacle Detection Laser Radar Sensor</t>
  </si>
  <si>
    <t>3D Suspended Object Obstacle Avoidance</t>
  </si>
  <si>
    <t>Pallet/Container Recognition</t>
  </si>
  <si>
    <t>Pallet/Container Stacking</t>
  </si>
  <si>
    <t>2.4G/5.9G Dual-Band WiFi</t>
  </si>
  <si>
    <t>10-inch Industrial Touch Screen</t>
  </si>
  <si>
    <t>Manual Operation Panel</t>
  </si>
  <si>
    <t>Operating Temperature and Humidity Range</t>
  </si>
  <si>
    <t>BR-F14R-LD</t>
  </si>
  <si>
    <t>BR-F16R-LD</t>
  </si>
  <si>
    <t>BR-F20R-LD</t>
  </si>
  <si>
    <t>BR-F15R-MM</t>
  </si>
  <si>
    <t>BR-F20R-YT</t>
  </si>
  <si>
    <t>Reach Truck</t>
  </si>
  <si>
    <t>2470×1390×2550</t>
  </si>
  <si>
    <t>2540×1390×2550</t>
  </si>
  <si>
    <t>2335×1150×2125</t>
  </si>
  <si>
    <t>2455×1250×2410</t>
  </si>
  <si>
    <t>Rated Load</t>
  </si>
  <si>
    <t>1400 kg</t>
  </si>
  <si>
    <t>1600 kg</t>
  </si>
  <si>
    <t>2000 kg</t>
  </si>
  <si>
    <t>1500 kg</t>
  </si>
  <si>
    <t>5755±5</t>
  </si>
  <si>
    <t>Vehicle Weight</t>
  </si>
  <si>
    <t>2940±5%</t>
  </si>
  <si>
    <t>2990±5%</t>
  </si>
  <si>
    <t>3310±5%</t>
  </si>
  <si>
    <t>1850±5%</t>
  </si>
  <si>
    <t>2130±5%</t>
  </si>
  <si>
    <t>Open Pallet/Closed Pallet/Rack</t>
  </si>
  <si>
    <t>Open Pallet/Rack</t>
  </si>
  <si>
    <t>Fork Dimensions (L×W×T) (mm)</t>
  </si>
  <si>
    <t>1150*100*45</t>
  </si>
  <si>
    <t>1070*100*35</t>
  </si>
  <si>
    <t>1050*100*40</t>
  </si>
  <si>
    <t>Right-Angle Stacking Aisle Width, Pallet 1200×1000 (1200 along Fork) (mm)</t>
  </si>
  <si>
    <t>Right-Angle Stacking Aisle Width, Pallet 1200×800 (1200 along Fork) (mm)</t>
  </si>
  <si>
    <t>Obstacle Climbing Ability (mm)</t>
  </si>
  <si>
    <t>Operating Space (Unloaded, Single/Double Aisle) (mm)</t>
  </si>
  <si>
    <t>1890/3530</t>
  </si>
  <si>
    <t>1650/3050</t>
  </si>
  <si>
    <t>1750/3250</t>
  </si>
  <si>
    <t>48V380Ah</t>
  </si>
  <si>
    <t>48V400Ah</t>
  </si>
  <si>
    <t>48V430Ah</t>
  </si>
  <si>
    <t>24V/210Ah</t>
  </si>
  <si>
    <t>Unloaded Operating Time (h)</t>
  </si>
  <si>
    <t>Loaded Operating Time (h)</t>
  </si>
  <si>
    <t>Number of LIDAR Sensors</t>
  </si>
  <si>
    <t>Safety Touch Strip</t>
  </si>
  <si>
    <t>Obstacle Avoidance LIDAR Sensor</t>
  </si>
  <si>
    <t>3D Overhead Obstacle Avoidance</t>
  </si>
  <si>
    <t>RFID Identification</t>
  </si>
  <si>
    <t>Fork Light Barrier</t>
  </si>
  <si>
    <t>Fork Single-Line LIDAR Avoidance</t>
  </si>
  <si>
    <t>Pallet/Rack Recognition</t>
  </si>
  <si>
    <t>Pallet/Rack Stacking</t>
  </si>
  <si>
    <t>10-Inch Industrial Touch Screen</t>
  </si>
  <si>
    <t>Floor Flatness</t>
  </si>
  <si>
    <t>BR-F15E-IN-MM</t>
  </si>
  <si>
    <t>BR-F20E-IN-MM</t>
  </si>
  <si>
    <t>BR-F20Epro-IN-MM</t>
  </si>
  <si>
    <t>BR-F16E-IN-YT</t>
  </si>
  <si>
    <t>BR-F20E-IN-YT</t>
  </si>
  <si>
    <t>BR-F35E-IN-LD</t>
  </si>
  <si>
    <t>Counterbalance Forklift - Indoor</t>
  </si>
  <si>
    <t>2490/1090/2105</t>
  </si>
  <si>
    <t>2965/1090/2110</t>
  </si>
  <si>
    <t>3075/1340/2340</t>
  </si>
  <si>
    <t>2235/1165/3005</t>
  </si>
  <si>
    <t>3870*1350*2500</t>
  </si>
  <si>
    <t>3500kg</t>
  </si>
  <si>
    <t>Lifting Height</t>
  </si>
  <si>
    <t>2700±5%</t>
  </si>
  <si>
    <t>2900±5%</t>
  </si>
  <si>
    <t>4400±5%</t>
  </si>
  <si>
    <t>1390±5%</t>
  </si>
  <si>
    <t>1410±5%</t>
  </si>
  <si>
    <t>Differential Drive + Steering wheel drive</t>
  </si>
  <si>
    <t>Open Pallet/Closed Pallet</t>
  </si>
  <si>
    <t>1100*110*40</t>
  </si>
  <si>
    <t>1070*122*40</t>
  </si>
  <si>
    <t>1150*180*55</t>
  </si>
  <si>
    <t>1000*122*45</t>
  </si>
  <si>
    <t>Minimum Turning Radius (mm)</t>
  </si>
  <si>
    <t>1590/3180</t>
  </si>
  <si>
    <t>1840/3430</t>
  </si>
  <si>
    <t>1665/3080</t>
  </si>
  <si>
    <t>1850/3700</t>
  </si>
  <si>
    <t>24V/230Ah</t>
  </si>
  <si>
    <t>48V/300Ah</t>
  </si>
  <si>
    <t>48V/330Ah</t>
  </si>
  <si>
    <t>48V/350Ah</t>
  </si>
  <si>
    <t>80V400Ah Lithium Iron Phosphate</t>
  </si>
  <si>
    <t>8~9</t>
  </si>
  <si>
    <t>5~6</t>
  </si>
  <si>
    <t>BR-F20E-OUT-MM</t>
  </si>
  <si>
    <t>BR-F20Epro-OUT-MM</t>
  </si>
  <si>
    <t>Counterbalance Forklift - Outdoor</t>
  </si>
  <si>
    <t>3210*1275*2360</t>
  </si>
  <si>
    <t>3210±5%</t>
  </si>
  <si>
    <t>Differential Drive + Steering Wheel Steering</t>
  </si>
  <si>
    <t>1070*100*40</t>
  </si>
  <si>
    <t>1775/3300</t>
  </si>
  <si>
    <t>48V/450Ah</t>
  </si>
  <si>
    <t>BR-F16T-MM</t>
  </si>
  <si>
    <t>Three-Way Forklift</t>
  </si>
  <si>
    <t>3795/1550/6665</t>
  </si>
  <si>
    <t>Total Lifting Height</t>
  </si>
  <si>
    <t>(6200～11200)±5 mm</t>
  </si>
  <si>
    <t>7700±5% kg</t>
  </si>
  <si>
    <t>1120×125×50</t>
  </si>
  <si>
    <t>Right-Angle Stacking Aisle Width (Forklift) (mm)</t>
  </si>
  <si>
    <t>2005/3560</t>
  </si>
  <si>
    <t>80V 560AH</t>
  </si>
  <si>
    <t>BR-F30G-MM</t>
  </si>
  <si>
    <t>Tow Tractor</t>
  </si>
  <si>
    <t>1580×980×1850</t>
  </si>
  <si>
    <t>3000 kg</t>
  </si>
  <si>
    <t>550 kg ±5%</t>
  </si>
  <si>
    <t>/</t>
  </si>
  <si>
    <t>Right-Angle Stacking Aisle Width (Forklift)</t>
  </si>
  <si>
    <t>Climbing Ability (mm)</t>
  </si>
  <si>
    <t>2930/5660</t>
  </si>
  <si>
    <t>5-Inch Industrial Touch Screen</t>
  </si>
  <si>
    <t>BR-D05-SMT</t>
  </si>
  <si>
    <t>SMT Dedicated AMR</t>
  </si>
  <si>
    <t>1080 × 560 × 1375 mm</t>
  </si>
  <si>
    <t>50 kg</t>
  </si>
  <si>
    <t>250 kg</t>
  </si>
  <si>
    <t>Dual Differential Drive</t>
  </si>
  <si>
    <t>Operating Space (Unloaded, Single/Dual Lane) (mm)</t>
  </si>
  <si>
    <t>750 mm</t>
  </si>
  <si>
    <t>Navigation Accuracy</t>
  </si>
  <si>
    <t>±5 mm</t>
  </si>
  <si>
    <t>Travel Speed</t>
  </si>
  <si>
    <t>1.0 m/s</t>
  </si>
  <si>
    <t>Battery Parameters</t>
  </si>
  <si>
    <t>48V 28Ah</t>
  </si>
  <si>
    <t>1500 Cycles</t>
  </si>
  <si>
    <t>10 h</t>
  </si>
  <si>
    <t>Charging Time</t>
  </si>
  <si>
    <t>2 h</t>
  </si>
  <si>
    <t>Automatic Charging/Manual Battery Replacement</t>
  </si>
  <si>
    <t>Extension Ports</t>
  </si>
  <si>
    <t>USB 2.0, RJ45</t>
  </si>
  <si>
    <t>Safety Features</t>
  </si>
  <si>
    <t>Laser Obstacle Avoidance</t>
  </si>
  <si>
    <t>Vision Obstacle Avoidance</t>
  </si>
  <si>
    <t>Standard, 3D Vision Obstacle Avoidance</t>
  </si>
  <si>
    <t>Collision Avoidance</t>
  </si>
  <si>
    <t>Audio-Visual Alarm</t>
  </si>
  <si>
    <t>Safety Edges</t>
  </si>
  <si>
    <t>Indoor/Outdoor</t>
  </si>
  <si>
    <t>Indoor</t>
  </si>
  <si>
    <t>Single Map Area</t>
  </si>
  <si>
    <t>≤200,000 m²</t>
  </si>
  <si>
    <t>Operating Temperature</t>
  </si>
  <si>
    <t>0~40°C</t>
  </si>
  <si>
    <t>Operating Humidity</t>
  </si>
  <si>
    <t>10%-90% (No Condensation)</t>
  </si>
  <si>
    <t>Operating Gradient</t>
  </si>
  <si>
    <t>≤3°</t>
  </si>
  <si>
    <t>Air Environment</t>
  </si>
  <si>
    <t>Free of Dust, Flammable, Explosive, or Corrosive Gases</t>
  </si>
  <si>
    <t>Network Communication</t>
  </si>
  <si>
    <t>WiFi/IEEE 802.11 a/b/g/n/ac, 4G/LTE, 5G</t>
  </si>
  <si>
    <t>Fixture Parameters</t>
  </si>
  <si>
    <t>Lifting Mechanism Fixing</t>
  </si>
  <si>
    <t>Screw Hole Connection</t>
  </si>
  <si>
    <t>Platform Load</t>
  </si>
  <si>
    <t>Docking Lifting Height</t>
  </si>
  <si>
    <t>250 mm - 1050 mm</t>
  </si>
  <si>
    <t>Docking Lifting Speed</t>
  </si>
  <si>
    <t>&lt; 0.15 m/s</t>
  </si>
  <si>
    <t>Delivery Platform Width (mm)</t>
  </si>
  <si>
    <t>[320, 535], Adjustable</t>
  </si>
  <si>
    <t>Delivery Platform Depth (mm)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</si>
</sst>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0"/>
      <color theme="1"/>
      <name val="宋体"/>
      <charset val="134"/>
    </font>
    <font>
      <b/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0"/>
      <name val="宋体"/>
      <charset val="134"/>
      <scheme val="minor"/>
    </font>
    <font>
      <sz val="2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宋体"/>
      <charset val="134"/>
    </font>
    <font>
      <sz val="10"/>
      <color theme="1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4" borderId="8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5" borderId="11" applyNumberFormat="0" applyAlignment="0" applyProtection="0">
      <alignment vertical="center"/>
    </xf>
    <xf numFmtId="0" fontId="17" fillId="6" borderId="12" applyNumberFormat="0" applyAlignment="0" applyProtection="0">
      <alignment vertical="center"/>
    </xf>
    <xf numFmtId="0" fontId="18" fillId="6" borderId="11" applyNumberFormat="0" applyAlignment="0" applyProtection="0">
      <alignment vertical="center"/>
    </xf>
    <xf numFmtId="0" fontId="19" fillId="7" borderId="13" applyNumberFormat="0" applyAlignment="0" applyProtection="0">
      <alignment vertical="center"/>
    </xf>
    <xf numFmtId="0" fontId="20" fillId="0" borderId="14" applyNumberFormat="0" applyFill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3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47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0" fillId="0" borderId="1" xfId="0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1" fillId="0" borderId="0" xfId="0" applyFont="1" applyFill="1">
      <alignment vertical="center"/>
    </xf>
    <xf numFmtId="0" fontId="0" fillId="0" borderId="0" xfId="0" applyFill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1" xfId="0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vertical="center" wrapText="1"/>
    </xf>
    <xf numFmtId="0" fontId="1" fillId="0" borderId="0" xfId="0" applyFont="1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9" fontId="0" fillId="0" borderId="7" xfId="0" applyNumberFormat="1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49" fontId="1" fillId="0" borderId="1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0" xfId="0" applyFont="1" applyFill="1" applyAlignment="1">
      <alignment horizontal="center" vertical="center"/>
    </xf>
    <xf numFmtId="0" fontId="5" fillId="0" borderId="1" xfId="0" applyFont="1" applyFill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png"/><Relationship Id="rId8" Type="http://schemas.openxmlformats.org/officeDocument/2006/relationships/image" Target="media/image10.png"/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" Type="http://schemas.openxmlformats.org/officeDocument/2006/relationships/image" Target="media/image6.png"/><Relationship Id="rId3" Type="http://schemas.openxmlformats.org/officeDocument/2006/relationships/image" Target="media/image5.png"/><Relationship Id="rId26" Type="http://schemas.openxmlformats.org/officeDocument/2006/relationships/image" Target="media/image27.jpeg"/><Relationship Id="rId25" Type="http://schemas.openxmlformats.org/officeDocument/2006/relationships/image" Target="media/image26.png"/><Relationship Id="rId24" Type="http://schemas.openxmlformats.org/officeDocument/2006/relationships/image" Target="media/image25.png"/><Relationship Id="rId23" Type="http://schemas.openxmlformats.org/officeDocument/2006/relationships/image" Target="NULL" TargetMode="External"/><Relationship Id="rId22" Type="http://schemas.openxmlformats.org/officeDocument/2006/relationships/image" Target="media/image24.png"/><Relationship Id="rId21" Type="http://schemas.openxmlformats.org/officeDocument/2006/relationships/image" Target="media/image23.png"/><Relationship Id="rId20" Type="http://schemas.openxmlformats.org/officeDocument/2006/relationships/image" Target="media/image22.png"/><Relationship Id="rId2" Type="http://schemas.openxmlformats.org/officeDocument/2006/relationships/image" Target="media/image4.png"/><Relationship Id="rId19" Type="http://schemas.openxmlformats.org/officeDocument/2006/relationships/image" Target="media/image21.png"/><Relationship Id="rId18" Type="http://schemas.openxmlformats.org/officeDocument/2006/relationships/image" Target="media/image20.png"/><Relationship Id="rId17" Type="http://schemas.openxmlformats.org/officeDocument/2006/relationships/image" Target="media/image19.png"/><Relationship Id="rId16" Type="http://schemas.openxmlformats.org/officeDocument/2006/relationships/image" Target="media/image18.png"/><Relationship Id="rId15" Type="http://schemas.openxmlformats.org/officeDocument/2006/relationships/image" Target="media/image17.png"/><Relationship Id="rId14" Type="http://schemas.openxmlformats.org/officeDocument/2006/relationships/image" Target="media/image16.png"/><Relationship Id="rId13" Type="http://schemas.openxmlformats.org/officeDocument/2006/relationships/image" Target="media/image15.png"/><Relationship Id="rId12" Type="http://schemas.openxmlformats.org/officeDocument/2006/relationships/image" Target="media/image14.png"/><Relationship Id="rId11" Type="http://schemas.openxmlformats.org/officeDocument/2006/relationships/image" Target="media/image13.png"/><Relationship Id="rId10" Type="http://schemas.openxmlformats.org/officeDocument/2006/relationships/image" Target="media/image12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www.wps.cn/officeDocument/2020/cellImage" Target="cellimages.xml"/><Relationship Id="rId14" Type="http://schemas.openxmlformats.org/officeDocument/2006/relationships/sharedStrings" Target="sharedStrings.xml"/><Relationship Id="rId13" Type="http://schemas.openxmlformats.org/officeDocument/2006/relationships/theme" Target="theme/theme1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474345</xdr:colOff>
      <xdr:row>0</xdr:row>
      <xdr:rowOff>213360</xdr:rowOff>
    </xdr:from>
    <xdr:to>
      <xdr:col>4</xdr:col>
      <xdr:colOff>417830</xdr:colOff>
      <xdr:row>0</xdr:row>
      <xdr:rowOff>2352040</xdr:rowOff>
    </xdr:to>
    <xdr:pic>
      <xdr:nvPicPr>
        <xdr:cNvPr id="2" name="图片 1" descr="BR-F16R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15050" y="213360"/>
          <a:ext cx="2049780" cy="21386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419100</xdr:colOff>
      <xdr:row>0</xdr:row>
      <xdr:rowOff>55245</xdr:rowOff>
    </xdr:from>
    <xdr:to>
      <xdr:col>2</xdr:col>
      <xdr:colOff>2164080</xdr:colOff>
      <xdr:row>0</xdr:row>
      <xdr:rowOff>1491615</xdr:rowOff>
    </xdr:to>
    <xdr:pic>
      <xdr:nvPicPr>
        <xdr:cNvPr id="2" name="图片 1" descr="BR-F20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62070" y="55245"/>
          <a:ext cx="1744980" cy="14363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0"/>
  <sheetViews>
    <sheetView zoomScale="80" zoomScaleNormal="80" workbookViewId="0">
      <pane xSplit="2" topLeftCell="C1" activePane="topRight" state="frozen"/>
      <selection/>
      <selection pane="topRight" activeCell="B1" sqref="B1"/>
    </sheetView>
  </sheetViews>
  <sheetFormatPr defaultColWidth="8.75221238938053" defaultRowHeight="13.5"/>
  <cols>
    <col min="1" max="1" width="15.8141592920354" style="1" customWidth="1"/>
    <col min="2" max="4" width="32.7522123893805" style="2" customWidth="1"/>
    <col min="5" max="5" width="34.858407079646" style="11" customWidth="1"/>
    <col min="6" max="6" width="33.141592920354" customWidth="1"/>
    <col min="7" max="7" width="32.5044247787611" customWidth="1"/>
    <col min="8" max="8" width="32" customWidth="1"/>
    <col min="9" max="9" width="23.646017699115" customWidth="1"/>
    <col min="10" max="10" width="22" customWidth="1"/>
    <col min="11" max="11" width="31.2477876106195" customWidth="1"/>
    <col min="12" max="12" width="8.75221238938053" customWidth="1"/>
  </cols>
  <sheetData>
    <row r="1" ht="137.1" customHeight="1" spans="1:12">
      <c r="A1" s="13"/>
      <c r="B1" s="7" t="s">
        <v>0</v>
      </c>
      <c r="C1" s="43" t="str">
        <f>_xlfn.DISPIMG("ID_9DE3C193FCC1487D84FED10BF56B0D31",1)</f>
        <v>=DISPIMG("ID_9DE3C193FCC1487D84FED10BF56B0D31",1)</v>
      </c>
      <c r="D1" s="43"/>
      <c r="E1" s="43"/>
      <c r="F1" s="43" t="str">
        <f>_xlfn.DISPIMG("ID_10151E7A87564D979C8CE6430062AF50",1)</f>
        <v>=DISPIMG("ID_10151E7A87564D979C8CE6430062AF50",1)</v>
      </c>
      <c r="G1" s="43"/>
      <c r="H1" s="43"/>
      <c r="I1" s="43"/>
      <c r="J1" s="43"/>
      <c r="K1" s="43"/>
      <c r="L1" s="46"/>
    </row>
    <row r="2" spans="1:12">
      <c r="A2" s="13"/>
      <c r="B2" s="7" t="s">
        <v>1</v>
      </c>
      <c r="C2" s="13" t="s">
        <v>2</v>
      </c>
      <c r="D2" s="13" t="s">
        <v>3</v>
      </c>
      <c r="E2" s="13" t="s">
        <v>4</v>
      </c>
      <c r="F2" s="13" t="s">
        <v>5</v>
      </c>
      <c r="G2" s="13" t="s">
        <v>6</v>
      </c>
      <c r="H2" s="13" t="s">
        <v>7</v>
      </c>
      <c r="I2" s="13" t="s">
        <v>8</v>
      </c>
      <c r="J2" s="13" t="s">
        <v>9</v>
      </c>
      <c r="K2" s="13" t="s">
        <v>10</v>
      </c>
      <c r="L2" s="8"/>
    </row>
    <row r="3" s="12" customFormat="1" spans="1:12">
      <c r="A3" s="13"/>
      <c r="B3" s="7" t="s">
        <v>11</v>
      </c>
      <c r="C3" t="s">
        <v>12</v>
      </c>
      <c r="D3" t="s">
        <v>12</v>
      </c>
      <c r="E3" t="s">
        <v>12</v>
      </c>
      <c r="F3" s="12" t="s">
        <v>12</v>
      </c>
      <c r="G3" s="12" t="s">
        <v>12</v>
      </c>
      <c r="H3" s="12" t="s">
        <v>12</v>
      </c>
      <c r="I3" s="12" t="s">
        <v>12</v>
      </c>
      <c r="J3" s="12" t="s">
        <v>12</v>
      </c>
      <c r="K3" s="12" t="s">
        <v>12</v>
      </c>
      <c r="L3" s="20"/>
    </row>
    <row r="4" s="12" customFormat="1" ht="27" spans="1:12">
      <c r="A4" s="13" t="s">
        <v>13</v>
      </c>
      <c r="B4" s="7" t="s">
        <v>14</v>
      </c>
      <c r="C4" s="13" t="s">
        <v>15</v>
      </c>
      <c r="D4" s="13" t="s">
        <v>16</v>
      </c>
      <c r="E4" s="13" t="s">
        <v>17</v>
      </c>
      <c r="F4" s="13" t="s">
        <v>18</v>
      </c>
      <c r="G4" s="13" t="s">
        <v>19</v>
      </c>
      <c r="H4" s="13" t="s">
        <v>20</v>
      </c>
      <c r="I4" s="13" t="s">
        <v>21</v>
      </c>
      <c r="J4" s="13" t="s">
        <v>22</v>
      </c>
      <c r="K4" s="13" t="s">
        <v>23</v>
      </c>
      <c r="L4" s="20"/>
    </row>
    <row r="5" spans="1:12">
      <c r="A5" s="13"/>
      <c r="B5" s="7" t="s">
        <v>24</v>
      </c>
      <c r="C5" s="13">
        <v>500</v>
      </c>
      <c r="D5" s="13">
        <v>1000</v>
      </c>
      <c r="E5" s="13">
        <v>1500</v>
      </c>
      <c r="F5" s="13">
        <v>200</v>
      </c>
      <c r="G5" s="13">
        <v>500</v>
      </c>
      <c r="H5" s="13">
        <v>1000</v>
      </c>
      <c r="I5" s="13">
        <v>1500</v>
      </c>
      <c r="J5" s="13">
        <v>3000</v>
      </c>
      <c r="K5" s="13">
        <v>5000</v>
      </c>
      <c r="L5" s="8"/>
    </row>
    <row r="6" s="12" customFormat="1" spans="1:12">
      <c r="A6" s="13"/>
      <c r="B6" s="7" t="s">
        <v>25</v>
      </c>
      <c r="C6" s="13" t="s">
        <v>26</v>
      </c>
      <c r="D6" s="13" t="s">
        <v>26</v>
      </c>
      <c r="E6" s="13" t="s">
        <v>26</v>
      </c>
      <c r="F6" s="13" t="s">
        <v>26</v>
      </c>
      <c r="G6" s="13" t="s">
        <v>26</v>
      </c>
      <c r="H6" s="13" t="s">
        <v>26</v>
      </c>
      <c r="I6" s="13" t="s">
        <v>26</v>
      </c>
      <c r="J6" s="13" t="s">
        <v>27</v>
      </c>
      <c r="K6" s="13" t="s">
        <v>27</v>
      </c>
      <c r="L6" s="20"/>
    </row>
    <row r="7" s="12" customFormat="1" spans="1:12">
      <c r="A7" s="13"/>
      <c r="B7" s="7" t="s">
        <v>28</v>
      </c>
      <c r="C7" s="13" t="s">
        <v>29</v>
      </c>
      <c r="D7" s="13" t="s">
        <v>30</v>
      </c>
      <c r="E7" s="13" t="s">
        <v>31</v>
      </c>
      <c r="F7" s="13" t="s">
        <v>32</v>
      </c>
      <c r="G7" s="13" t="s">
        <v>30</v>
      </c>
      <c r="H7" s="13" t="s">
        <v>31</v>
      </c>
      <c r="I7" s="13" t="s">
        <v>33</v>
      </c>
      <c r="J7" s="13" t="s">
        <v>34</v>
      </c>
      <c r="K7" s="13" t="s">
        <v>35</v>
      </c>
      <c r="L7" s="20"/>
    </row>
    <row r="8" spans="1:12">
      <c r="A8" s="13"/>
      <c r="B8" s="7" t="s">
        <v>36</v>
      </c>
      <c r="C8" s="7" t="s">
        <v>37</v>
      </c>
      <c r="D8" s="7" t="s">
        <v>37</v>
      </c>
      <c r="E8" s="7" t="s">
        <v>37</v>
      </c>
      <c r="F8" s="9" t="s">
        <v>37</v>
      </c>
      <c r="G8" s="9" t="s">
        <v>37</v>
      </c>
      <c r="H8" s="9" t="s">
        <v>37</v>
      </c>
      <c r="I8" s="9" t="s">
        <v>37</v>
      </c>
      <c r="J8" s="9" t="s">
        <v>37</v>
      </c>
      <c r="K8" s="9" t="s">
        <v>37</v>
      </c>
      <c r="L8" s="8"/>
    </row>
    <row r="9" spans="1:12">
      <c r="A9" s="13"/>
      <c r="B9" s="7" t="s">
        <v>38</v>
      </c>
      <c r="C9" s="7" t="s">
        <v>39</v>
      </c>
      <c r="D9" s="7" t="s">
        <v>39</v>
      </c>
      <c r="E9" s="7" t="s">
        <v>39</v>
      </c>
      <c r="F9" s="9" t="s">
        <v>39</v>
      </c>
      <c r="G9" s="9" t="s">
        <v>39</v>
      </c>
      <c r="H9" s="9" t="s">
        <v>39</v>
      </c>
      <c r="I9" s="9" t="s">
        <v>39</v>
      </c>
      <c r="J9" s="9" t="s">
        <v>40</v>
      </c>
      <c r="K9" s="9" t="s">
        <v>40</v>
      </c>
      <c r="L9" s="8"/>
    </row>
    <row r="10" ht="40.5" spans="1:12">
      <c r="A10" s="13"/>
      <c r="B10" s="7" t="s">
        <v>41</v>
      </c>
      <c r="C10" s="7" t="s">
        <v>42</v>
      </c>
      <c r="D10" s="7" t="s">
        <v>42</v>
      </c>
      <c r="E10" s="7" t="s">
        <v>42</v>
      </c>
      <c r="F10" s="9" t="s">
        <v>42</v>
      </c>
      <c r="G10" s="9" t="s">
        <v>42</v>
      </c>
      <c r="H10" s="9" t="s">
        <v>42</v>
      </c>
      <c r="I10" s="9" t="s">
        <v>42</v>
      </c>
      <c r="J10" s="9" t="s">
        <v>43</v>
      </c>
      <c r="K10" s="9" t="s">
        <v>43</v>
      </c>
      <c r="L10" s="8"/>
    </row>
    <row r="11" s="12" customFormat="1" spans="1:12">
      <c r="A11" s="13"/>
      <c r="B11" s="7" t="s">
        <v>44</v>
      </c>
      <c r="C11" s="13">
        <v>1151</v>
      </c>
      <c r="D11" s="13">
        <v>1192</v>
      </c>
      <c r="E11" s="13">
        <v>1298</v>
      </c>
      <c r="F11" s="9">
        <v>954</v>
      </c>
      <c r="G11" s="9">
        <v>987</v>
      </c>
      <c r="H11" s="9">
        <v>1058</v>
      </c>
      <c r="I11" s="13">
        <v>1684</v>
      </c>
      <c r="J11" s="13">
        <v>2372</v>
      </c>
      <c r="K11" s="13">
        <v>2937</v>
      </c>
      <c r="L11" s="20"/>
    </row>
    <row r="12" s="12" customFormat="1" spans="1:12">
      <c r="A12" s="13" t="s">
        <v>45</v>
      </c>
      <c r="B12" s="7" t="s">
        <v>46</v>
      </c>
      <c r="C12" s="39">
        <v>5</v>
      </c>
      <c r="D12" s="39">
        <v>5</v>
      </c>
      <c r="E12" s="39">
        <v>5</v>
      </c>
      <c r="F12" s="39">
        <v>5</v>
      </c>
      <c r="G12" s="39">
        <v>5</v>
      </c>
      <c r="H12" s="39">
        <v>5</v>
      </c>
      <c r="I12" s="39">
        <v>5</v>
      </c>
      <c r="J12" s="39">
        <v>10</v>
      </c>
      <c r="K12" s="39">
        <v>10</v>
      </c>
      <c r="L12" s="20"/>
    </row>
    <row r="13" spans="1:12">
      <c r="A13" s="13"/>
      <c r="B13" s="7" t="s">
        <v>47</v>
      </c>
      <c r="C13" s="13">
        <v>5</v>
      </c>
      <c r="D13" s="13">
        <v>5</v>
      </c>
      <c r="E13" s="13">
        <v>5</v>
      </c>
      <c r="F13" s="13"/>
      <c r="G13" s="13">
        <v>5</v>
      </c>
      <c r="H13" s="13">
        <v>5</v>
      </c>
      <c r="I13" s="13">
        <v>5</v>
      </c>
      <c r="J13" s="13">
        <v>10</v>
      </c>
      <c r="K13" s="13">
        <v>10</v>
      </c>
      <c r="L13" s="8"/>
    </row>
    <row r="14" spans="1:12">
      <c r="A14" s="13"/>
      <c r="B14" s="7" t="s">
        <v>48</v>
      </c>
      <c r="C14" s="44">
        <v>30</v>
      </c>
      <c r="D14" s="44">
        <v>30</v>
      </c>
      <c r="E14" s="44">
        <v>30</v>
      </c>
      <c r="F14" s="44">
        <v>30</v>
      </c>
      <c r="G14" s="44">
        <v>30</v>
      </c>
      <c r="H14" s="44">
        <v>30</v>
      </c>
      <c r="I14" s="44">
        <v>30</v>
      </c>
      <c r="J14" s="44">
        <v>50</v>
      </c>
      <c r="K14" s="44">
        <v>50</v>
      </c>
      <c r="L14" s="8"/>
    </row>
    <row r="15" s="12" customFormat="1" spans="1:12">
      <c r="A15" s="13"/>
      <c r="B15" s="7" t="s">
        <v>49</v>
      </c>
      <c r="C15" s="44">
        <v>1050</v>
      </c>
      <c r="D15" s="44">
        <v>1080</v>
      </c>
      <c r="E15" s="44">
        <v>1120</v>
      </c>
      <c r="F15" s="13">
        <v>910</v>
      </c>
      <c r="G15" s="13">
        <v>980</v>
      </c>
      <c r="H15" s="13">
        <v>1000</v>
      </c>
      <c r="I15" s="13">
        <v>1300</v>
      </c>
      <c r="J15" s="13">
        <v>1600</v>
      </c>
      <c r="K15" s="13">
        <v>1900</v>
      </c>
      <c r="L15" s="20"/>
    </row>
    <row r="16" s="12" customFormat="1" ht="27" spans="1:12">
      <c r="A16" s="13"/>
      <c r="B16" s="7" t="s">
        <v>50</v>
      </c>
      <c r="C16" s="13" t="s">
        <v>51</v>
      </c>
      <c r="D16" s="13" t="s">
        <v>52</v>
      </c>
      <c r="E16" s="13" t="s">
        <v>53</v>
      </c>
      <c r="F16" s="9" t="s">
        <v>54</v>
      </c>
      <c r="G16" s="9" t="s">
        <v>55</v>
      </c>
      <c r="H16" s="9" t="s">
        <v>56</v>
      </c>
      <c r="I16" s="44" t="s">
        <v>57</v>
      </c>
      <c r="J16" s="13" t="s">
        <v>58</v>
      </c>
      <c r="K16" s="13" t="s">
        <v>59</v>
      </c>
      <c r="L16" s="20"/>
    </row>
    <row r="17" s="12" customFormat="1" ht="27" spans="1:12">
      <c r="A17" s="13"/>
      <c r="B17" s="7" t="s">
        <v>60</v>
      </c>
      <c r="C17" s="13" t="s">
        <v>61</v>
      </c>
      <c r="D17" s="13" t="s">
        <v>61</v>
      </c>
      <c r="E17" s="13" t="s">
        <v>61</v>
      </c>
      <c r="F17" s="13" t="s">
        <v>61</v>
      </c>
      <c r="G17" s="13" t="s">
        <v>61</v>
      </c>
      <c r="H17" s="13" t="s">
        <v>61</v>
      </c>
      <c r="I17" s="13" t="s">
        <v>61</v>
      </c>
      <c r="J17" s="13" t="s">
        <v>62</v>
      </c>
      <c r="K17" s="13" t="s">
        <v>62</v>
      </c>
      <c r="L17" s="20"/>
    </row>
    <row r="18" spans="1:12">
      <c r="A18" s="13"/>
      <c r="B18" s="7" t="s">
        <v>63</v>
      </c>
      <c r="C18" s="13" t="s">
        <v>64</v>
      </c>
      <c r="D18" s="13" t="s">
        <v>64</v>
      </c>
      <c r="E18" s="13" t="s">
        <v>64</v>
      </c>
      <c r="F18" s="13" t="s">
        <v>64</v>
      </c>
      <c r="G18" s="13" t="s">
        <v>64</v>
      </c>
      <c r="H18" s="13" t="s">
        <v>64</v>
      </c>
      <c r="I18" s="13" t="s">
        <v>64</v>
      </c>
      <c r="J18" s="13" t="s">
        <v>64</v>
      </c>
      <c r="K18" s="13" t="s">
        <v>64</v>
      </c>
      <c r="L18" s="8"/>
    </row>
    <row r="19" spans="1:12">
      <c r="A19" s="13"/>
      <c r="B19" s="7" t="s">
        <v>65</v>
      </c>
      <c r="C19" s="13">
        <v>1.5</v>
      </c>
      <c r="D19" s="13">
        <v>1.5</v>
      </c>
      <c r="E19" s="13">
        <v>1.5</v>
      </c>
      <c r="F19" s="13">
        <v>1.5</v>
      </c>
      <c r="G19" s="13">
        <v>1.5</v>
      </c>
      <c r="H19" s="13">
        <v>1.5</v>
      </c>
      <c r="I19" s="13">
        <v>1.5</v>
      </c>
      <c r="J19" s="13">
        <v>1</v>
      </c>
      <c r="K19" s="13">
        <v>1</v>
      </c>
      <c r="L19" s="8"/>
    </row>
    <row r="20" spans="1:12">
      <c r="A20" s="13" t="s">
        <v>66</v>
      </c>
      <c r="B20" s="7" t="s">
        <v>67</v>
      </c>
      <c r="C20" s="13" t="s">
        <v>68</v>
      </c>
      <c r="D20" s="13" t="s">
        <v>68</v>
      </c>
      <c r="E20" s="13" t="s">
        <v>68</v>
      </c>
      <c r="F20" s="13" t="s">
        <v>68</v>
      </c>
      <c r="G20" s="13" t="s">
        <v>68</v>
      </c>
      <c r="H20" s="13" t="s">
        <v>68</v>
      </c>
      <c r="I20" s="13" t="s">
        <v>68</v>
      </c>
      <c r="J20" s="13" t="s">
        <v>68</v>
      </c>
      <c r="K20" s="13" t="s">
        <v>68</v>
      </c>
      <c r="L20" s="8"/>
    </row>
    <row r="21" spans="1:12">
      <c r="A21" s="13"/>
      <c r="B21" s="7" t="s">
        <v>69</v>
      </c>
      <c r="C21" s="13" t="s">
        <v>70</v>
      </c>
      <c r="D21" s="13" t="s">
        <v>71</v>
      </c>
      <c r="E21" s="13" t="s">
        <v>72</v>
      </c>
      <c r="F21" s="13" t="s">
        <v>70</v>
      </c>
      <c r="G21" s="13" t="s">
        <v>71</v>
      </c>
      <c r="H21" s="13" t="s">
        <v>72</v>
      </c>
      <c r="I21" s="13" t="s">
        <v>73</v>
      </c>
      <c r="J21" s="13" t="s">
        <v>74</v>
      </c>
      <c r="K21" s="13" t="s">
        <v>75</v>
      </c>
      <c r="L21" s="8"/>
    </row>
    <row r="22" spans="1:12">
      <c r="A22" s="13"/>
      <c r="B22" s="7" t="s">
        <v>76</v>
      </c>
      <c r="C22" s="13" t="s">
        <v>77</v>
      </c>
      <c r="D22" s="13" t="s">
        <v>77</v>
      </c>
      <c r="E22" s="13" t="s">
        <v>77</v>
      </c>
      <c r="F22" s="13" t="s">
        <v>77</v>
      </c>
      <c r="G22" s="13" t="s">
        <v>77</v>
      </c>
      <c r="H22" s="13" t="s">
        <v>77</v>
      </c>
      <c r="I22" s="13" t="s">
        <v>77</v>
      </c>
      <c r="J22" s="13" t="s">
        <v>77</v>
      </c>
      <c r="K22" s="13" t="s">
        <v>77</v>
      </c>
      <c r="L22" s="8"/>
    </row>
    <row r="23" spans="1:12">
      <c r="A23" s="13"/>
      <c r="B23" s="7" t="s">
        <v>78</v>
      </c>
      <c r="C23" s="13">
        <v>24</v>
      </c>
      <c r="D23" s="13">
        <v>24</v>
      </c>
      <c r="E23" s="13">
        <v>24</v>
      </c>
      <c r="F23" s="13">
        <v>24</v>
      </c>
      <c r="G23" s="13">
        <v>24</v>
      </c>
      <c r="H23" s="13">
        <v>24</v>
      </c>
      <c r="I23" s="13">
        <v>24</v>
      </c>
      <c r="J23" s="13">
        <v>24</v>
      </c>
      <c r="K23" s="13">
        <v>24</v>
      </c>
      <c r="L23" s="8"/>
    </row>
    <row r="24" spans="1:12">
      <c r="A24" s="13"/>
      <c r="B24" s="7" t="s">
        <v>79</v>
      </c>
      <c r="C24" s="13" t="s">
        <v>80</v>
      </c>
      <c r="D24" s="13" t="s">
        <v>80</v>
      </c>
      <c r="E24" s="13" t="s">
        <v>80</v>
      </c>
      <c r="F24" s="13" t="s">
        <v>80</v>
      </c>
      <c r="G24" s="13" t="s">
        <v>80</v>
      </c>
      <c r="H24" s="13" t="s">
        <v>80</v>
      </c>
      <c r="I24" s="13" t="s">
        <v>80</v>
      </c>
      <c r="J24" s="13" t="s">
        <v>80</v>
      </c>
      <c r="K24" s="13" t="s">
        <v>80</v>
      </c>
      <c r="L24" s="8"/>
    </row>
    <row r="25" spans="1:12">
      <c r="A25" s="13"/>
      <c r="B25" s="7" t="s">
        <v>81</v>
      </c>
      <c r="C25" s="13" t="s">
        <v>82</v>
      </c>
      <c r="D25" s="13" t="s">
        <v>82</v>
      </c>
      <c r="E25" s="13" t="s">
        <v>82</v>
      </c>
      <c r="F25" s="13" t="s">
        <v>82</v>
      </c>
      <c r="G25" s="13" t="s">
        <v>82</v>
      </c>
      <c r="H25" s="13" t="s">
        <v>82</v>
      </c>
      <c r="I25" s="13" t="s">
        <v>82</v>
      </c>
      <c r="J25" s="13" t="s">
        <v>82</v>
      </c>
      <c r="K25" s="13" t="s">
        <v>82</v>
      </c>
      <c r="L25" s="8"/>
    </row>
    <row r="26" spans="1:12">
      <c r="A26" s="13"/>
      <c r="B26" s="7" t="s">
        <v>83</v>
      </c>
      <c r="C26" s="13">
        <v>2</v>
      </c>
      <c r="D26" s="13">
        <v>2</v>
      </c>
      <c r="E26" s="13">
        <v>2</v>
      </c>
      <c r="F26" s="13">
        <v>2</v>
      </c>
      <c r="G26" s="13">
        <v>2</v>
      </c>
      <c r="H26" s="13">
        <v>2</v>
      </c>
      <c r="I26" s="13">
        <v>2</v>
      </c>
      <c r="J26" s="13">
        <v>2</v>
      </c>
      <c r="K26" s="13">
        <v>2</v>
      </c>
      <c r="L26" s="8"/>
    </row>
    <row r="27" ht="27" spans="1:12">
      <c r="A27" s="13"/>
      <c r="B27" s="7" t="s">
        <v>84</v>
      </c>
      <c r="C27" s="7" t="s">
        <v>85</v>
      </c>
      <c r="D27" s="7" t="s">
        <v>85</v>
      </c>
      <c r="E27" s="7" t="s">
        <v>85</v>
      </c>
      <c r="F27" s="9" t="s">
        <v>85</v>
      </c>
      <c r="G27" s="9" t="s">
        <v>85</v>
      </c>
      <c r="H27" s="9" t="s">
        <v>85</v>
      </c>
      <c r="I27" s="9" t="s">
        <v>85</v>
      </c>
      <c r="J27" s="9" t="s">
        <v>85</v>
      </c>
      <c r="K27" s="9" t="s">
        <v>85</v>
      </c>
      <c r="L27" s="8"/>
    </row>
    <row r="28" spans="1:12">
      <c r="A28" s="13" t="s">
        <v>86</v>
      </c>
      <c r="B28" s="7" t="s">
        <v>87</v>
      </c>
      <c r="C28" s="38" t="s">
        <v>88</v>
      </c>
      <c r="D28" s="38" t="s">
        <v>88</v>
      </c>
      <c r="E28" s="38" t="s">
        <v>88</v>
      </c>
      <c r="F28" s="38" t="s">
        <v>88</v>
      </c>
      <c r="G28" s="38" t="s">
        <v>88</v>
      </c>
      <c r="H28" s="38" t="s">
        <v>88</v>
      </c>
      <c r="I28" s="38" t="s">
        <v>88</v>
      </c>
      <c r="J28" s="38" t="s">
        <v>88</v>
      </c>
      <c r="K28" s="38" t="s">
        <v>88</v>
      </c>
      <c r="L28" s="8"/>
    </row>
    <row r="29" spans="1:12">
      <c r="A29" s="13"/>
      <c r="B29" s="7" t="s">
        <v>89</v>
      </c>
      <c r="C29" s="13" t="s">
        <v>90</v>
      </c>
      <c r="D29" s="13" t="s">
        <v>90</v>
      </c>
      <c r="E29" s="13" t="s">
        <v>90</v>
      </c>
      <c r="F29" s="13" t="s">
        <v>90</v>
      </c>
      <c r="G29" s="13" t="s">
        <v>90</v>
      </c>
      <c r="H29" s="13" t="s">
        <v>90</v>
      </c>
      <c r="I29" s="13" t="s">
        <v>90</v>
      </c>
      <c r="J29" s="13" t="s">
        <v>90</v>
      </c>
      <c r="K29" s="13" t="s">
        <v>90</v>
      </c>
      <c r="L29" s="8"/>
    </row>
    <row r="30" spans="1:12">
      <c r="A30" s="13"/>
      <c r="B30" s="7" t="s">
        <v>91</v>
      </c>
      <c r="C30" s="13" t="s">
        <v>90</v>
      </c>
      <c r="D30" s="13" t="s">
        <v>90</v>
      </c>
      <c r="E30" s="13" t="s">
        <v>90</v>
      </c>
      <c r="F30" s="13" t="s">
        <v>90</v>
      </c>
      <c r="G30" s="13" t="s">
        <v>90</v>
      </c>
      <c r="H30" s="13" t="s">
        <v>90</v>
      </c>
      <c r="I30" s="13" t="s">
        <v>90</v>
      </c>
      <c r="J30" s="13" t="s">
        <v>90</v>
      </c>
      <c r="K30" s="13" t="s">
        <v>90</v>
      </c>
      <c r="L30" s="8"/>
    </row>
    <row r="31" spans="1:12">
      <c r="A31" s="13"/>
      <c r="B31" s="7" t="s">
        <v>92</v>
      </c>
      <c r="C31" s="13" t="s">
        <v>90</v>
      </c>
      <c r="D31" s="13" t="s">
        <v>90</v>
      </c>
      <c r="E31" s="13" t="s">
        <v>90</v>
      </c>
      <c r="F31" s="13" t="s">
        <v>90</v>
      </c>
      <c r="G31" s="13" t="s">
        <v>90</v>
      </c>
      <c r="H31" s="13" t="s">
        <v>90</v>
      </c>
      <c r="I31" s="13" t="s">
        <v>90</v>
      </c>
      <c r="J31" s="13" t="s">
        <v>90</v>
      </c>
      <c r="K31" s="13" t="s">
        <v>90</v>
      </c>
      <c r="L31" s="8"/>
    </row>
    <row r="32" spans="1:12">
      <c r="A32" s="13"/>
      <c r="B32" s="7" t="s">
        <v>93</v>
      </c>
      <c r="C32" s="13" t="s">
        <v>90</v>
      </c>
      <c r="D32" s="13" t="s">
        <v>90</v>
      </c>
      <c r="E32" s="13" t="s">
        <v>90</v>
      </c>
      <c r="F32" s="13" t="s">
        <v>90</v>
      </c>
      <c r="G32" s="13" t="s">
        <v>90</v>
      </c>
      <c r="H32" s="13" t="s">
        <v>90</v>
      </c>
      <c r="I32" s="13" t="s">
        <v>90</v>
      </c>
      <c r="J32" s="13" t="s">
        <v>90</v>
      </c>
      <c r="K32" s="13" t="s">
        <v>90</v>
      </c>
      <c r="L32" s="8"/>
    </row>
    <row r="33" spans="1:12">
      <c r="A33" s="13"/>
      <c r="B33" s="7" t="s">
        <v>94</v>
      </c>
      <c r="C33" s="13" t="s">
        <v>90</v>
      </c>
      <c r="D33" s="13" t="s">
        <v>90</v>
      </c>
      <c r="E33" s="13" t="s">
        <v>90</v>
      </c>
      <c r="F33" s="13" t="s">
        <v>90</v>
      </c>
      <c r="G33" s="13" t="s">
        <v>90</v>
      </c>
      <c r="H33" s="13" t="s">
        <v>90</v>
      </c>
      <c r="I33" s="13" t="s">
        <v>90</v>
      </c>
      <c r="J33" s="13" t="s">
        <v>90</v>
      </c>
      <c r="K33" s="13" t="s">
        <v>90</v>
      </c>
      <c r="L33" s="8"/>
    </row>
    <row r="34" s="12" customFormat="1" ht="27" spans="1:12">
      <c r="A34" s="13"/>
      <c r="B34" s="7" t="s">
        <v>95</v>
      </c>
      <c r="C34" s="13" t="s">
        <v>90</v>
      </c>
      <c r="D34" s="13" t="s">
        <v>90</v>
      </c>
      <c r="E34" s="13" t="s">
        <v>90</v>
      </c>
      <c r="F34" s="13" t="s">
        <v>90</v>
      </c>
      <c r="G34" s="13" t="s">
        <v>90</v>
      </c>
      <c r="H34" s="13" t="s">
        <v>90</v>
      </c>
      <c r="I34" s="13" t="s">
        <v>90</v>
      </c>
      <c r="J34" s="13" t="s">
        <v>90</v>
      </c>
      <c r="K34" s="13" t="s">
        <v>90</v>
      </c>
      <c r="L34" s="20"/>
    </row>
    <row r="35" s="12" customFormat="1" spans="1:12">
      <c r="A35" s="13"/>
      <c r="B35" s="7" t="s">
        <v>96</v>
      </c>
      <c r="C35" s="7" t="s">
        <v>97</v>
      </c>
      <c r="D35" s="7" t="s">
        <v>97</v>
      </c>
      <c r="E35" s="7" t="s">
        <v>97</v>
      </c>
      <c r="F35" s="9" t="s">
        <v>97</v>
      </c>
      <c r="G35" s="9" t="s">
        <v>97</v>
      </c>
      <c r="H35" s="9" t="s">
        <v>97</v>
      </c>
      <c r="I35" s="9" t="s">
        <v>97</v>
      </c>
      <c r="J35" s="9" t="s">
        <v>97</v>
      </c>
      <c r="K35" s="9" t="s">
        <v>97</v>
      </c>
      <c r="L35" s="20"/>
    </row>
    <row r="36" customFormat="1" spans="1:12">
      <c r="A36" s="13"/>
      <c r="B36" s="7" t="s">
        <v>98</v>
      </c>
      <c r="C36" s="7" t="s">
        <v>97</v>
      </c>
      <c r="D36" s="7" t="s">
        <v>97</v>
      </c>
      <c r="E36" s="7" t="s">
        <v>97</v>
      </c>
      <c r="F36" s="9" t="s">
        <v>97</v>
      </c>
      <c r="G36" s="9" t="s">
        <v>97</v>
      </c>
      <c r="H36" s="9" t="s">
        <v>97</v>
      </c>
      <c r="I36" s="9" t="s">
        <v>97</v>
      </c>
      <c r="J36" s="9" t="s">
        <v>97</v>
      </c>
      <c r="K36" s="9" t="s">
        <v>97</v>
      </c>
      <c r="L36" s="8"/>
    </row>
    <row r="37" ht="27" spans="1:12">
      <c r="A37" s="13" t="s">
        <v>99</v>
      </c>
      <c r="B37" s="7" t="s">
        <v>100</v>
      </c>
      <c r="C37" s="7" t="s">
        <v>101</v>
      </c>
      <c r="D37" s="7" t="s">
        <v>101</v>
      </c>
      <c r="E37" s="7" t="s">
        <v>101</v>
      </c>
      <c r="F37" s="9" t="s">
        <v>101</v>
      </c>
      <c r="G37" s="9" t="s">
        <v>101</v>
      </c>
      <c r="H37" s="9" t="s">
        <v>101</v>
      </c>
      <c r="I37" s="9" t="s">
        <v>101</v>
      </c>
      <c r="J37" s="9" t="s">
        <v>101</v>
      </c>
      <c r="K37" s="9" t="s">
        <v>101</v>
      </c>
      <c r="L37" s="8"/>
    </row>
    <row r="38" ht="27" spans="1:12">
      <c r="A38" s="13"/>
      <c r="B38" s="7" t="s">
        <v>102</v>
      </c>
      <c r="C38" s="7" t="s">
        <v>103</v>
      </c>
      <c r="D38" s="7" t="s">
        <v>103</v>
      </c>
      <c r="E38" s="7" t="s">
        <v>103</v>
      </c>
      <c r="F38" s="9" t="s">
        <v>103</v>
      </c>
      <c r="G38" s="9" t="s">
        <v>103</v>
      </c>
      <c r="H38" s="9" t="s">
        <v>103</v>
      </c>
      <c r="I38" s="9" t="s">
        <v>103</v>
      </c>
      <c r="J38" s="9" t="s">
        <v>103</v>
      </c>
      <c r="K38" s="9" t="s">
        <v>103</v>
      </c>
      <c r="L38" s="8"/>
    </row>
    <row r="39" spans="1:12">
      <c r="A39" s="13"/>
      <c r="B39" s="7" t="s">
        <v>104</v>
      </c>
      <c r="C39" s="13" t="s">
        <v>105</v>
      </c>
      <c r="D39" s="13" t="s">
        <v>105</v>
      </c>
      <c r="E39" s="13" t="s">
        <v>105</v>
      </c>
      <c r="F39" s="13" t="s">
        <v>105</v>
      </c>
      <c r="G39" s="13" t="s">
        <v>105</v>
      </c>
      <c r="H39" s="13" t="s">
        <v>105</v>
      </c>
      <c r="I39" s="13" t="s">
        <v>105</v>
      </c>
      <c r="J39" s="13" t="s">
        <v>105</v>
      </c>
      <c r="K39" s="13" t="s">
        <v>105</v>
      </c>
      <c r="L39" s="8"/>
    </row>
    <row r="40" ht="27" spans="1:12">
      <c r="A40" s="13"/>
      <c r="B40" s="7" t="s">
        <v>106</v>
      </c>
      <c r="C40" s="13" t="s">
        <v>107</v>
      </c>
      <c r="D40" s="13" t="s">
        <v>107</v>
      </c>
      <c r="E40" s="13" t="s">
        <v>107</v>
      </c>
      <c r="F40" s="13" t="s">
        <v>107</v>
      </c>
      <c r="G40" s="13" t="s">
        <v>107</v>
      </c>
      <c r="H40" s="13" t="s">
        <v>107</v>
      </c>
      <c r="I40" s="13" t="s">
        <v>107</v>
      </c>
      <c r="J40" s="13" t="s">
        <v>107</v>
      </c>
      <c r="K40" s="13" t="s">
        <v>107</v>
      </c>
      <c r="L40" s="8"/>
    </row>
    <row r="41" spans="6:11">
      <c r="F41" s="12"/>
      <c r="G41" s="12"/>
      <c r="H41" s="12"/>
      <c r="I41" s="12"/>
      <c r="J41" s="12"/>
      <c r="K41" s="12"/>
    </row>
    <row r="44" spans="5:5">
      <c r="E44" s="45"/>
    </row>
    <row r="45" spans="5:5">
      <c r="E45" s="41"/>
    </row>
    <row r="46" spans="5:5">
      <c r="E46" s="41"/>
    </row>
    <row r="48" spans="5:5">
      <c r="E48" s="45"/>
    </row>
    <row r="49" spans="5:5">
      <c r="E49" s="41"/>
    </row>
    <row r="50" spans="5:5">
      <c r="E50" s="41"/>
    </row>
  </sheetData>
  <mergeCells count="9">
    <mergeCell ref="C1:E1"/>
    <mergeCell ref="F1:K1"/>
    <mergeCell ref="A4:A11"/>
    <mergeCell ref="A12:A19"/>
    <mergeCell ref="A20:A27"/>
    <mergeCell ref="A28:A36"/>
    <mergeCell ref="A37:A40"/>
    <mergeCell ref="E44:E46"/>
    <mergeCell ref="E48:E50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9"/>
  <sheetViews>
    <sheetView zoomScale="85" zoomScaleNormal="85" workbookViewId="0">
      <pane xSplit="2" topLeftCell="D1" activePane="topRight" state="frozen"/>
      <selection/>
      <selection pane="topRight" activeCell="D42" sqref="D42"/>
    </sheetView>
  </sheetViews>
  <sheetFormatPr defaultColWidth="8.75221238938053" defaultRowHeight="13.5" outlineLevelCol="7"/>
  <cols>
    <col min="1" max="1" width="9.50442477876106" style="1" customWidth="1"/>
    <col min="2" max="2" width="32.7522123893805" style="2" customWidth="1"/>
    <col min="3" max="3" width="34.858407079646" style="11" customWidth="1"/>
    <col min="4" max="7" width="34.858407079646" customWidth="1"/>
  </cols>
  <sheetData>
    <row r="1" ht="159" customHeight="1" spans="1:7">
      <c r="A1" s="13"/>
      <c r="B1" s="7" t="s">
        <v>0</v>
      </c>
      <c r="C1" s="13" t="str">
        <f>_xlfn.DISPIMG("ID_16E879315FEE412288F0F07D7A81C4EA",1)</f>
        <v>=DISPIMG("ID_16E879315FEE412288F0F07D7A81C4EA",1)</v>
      </c>
      <c r="D1" s="13"/>
      <c r="E1" s="13"/>
      <c r="F1" s="13"/>
      <c r="G1" s="13"/>
    </row>
    <row r="2" spans="1:8">
      <c r="A2" s="13"/>
      <c r="B2" s="7" t="s">
        <v>1</v>
      </c>
      <c r="C2" s="13" t="s">
        <v>108</v>
      </c>
      <c r="D2" s="13" t="s">
        <v>109</v>
      </c>
      <c r="E2" s="13" t="s">
        <v>110</v>
      </c>
      <c r="F2" s="13" t="s">
        <v>111</v>
      </c>
      <c r="G2" s="13" t="s">
        <v>112</v>
      </c>
      <c r="H2" s="12"/>
    </row>
    <row r="3" spans="1:8">
      <c r="A3" s="13" t="s">
        <v>13</v>
      </c>
      <c r="B3" s="7" t="s">
        <v>11</v>
      </c>
      <c r="C3" s="13" t="s">
        <v>113</v>
      </c>
      <c r="D3" s="13" t="s">
        <v>113</v>
      </c>
      <c r="E3" s="13" t="s">
        <v>113</v>
      </c>
      <c r="F3" s="13" t="s">
        <v>113</v>
      </c>
      <c r="G3" s="13" t="s">
        <v>113</v>
      </c>
      <c r="H3" s="12"/>
    </row>
    <row r="4" ht="27" spans="1:8">
      <c r="A4" s="13"/>
      <c r="B4" s="7" t="s">
        <v>14</v>
      </c>
      <c r="C4" s="13" t="s">
        <v>114</v>
      </c>
      <c r="D4" s="13" t="s">
        <v>114</v>
      </c>
      <c r="E4" s="13" t="s">
        <v>114</v>
      </c>
      <c r="F4" s="13" t="s">
        <v>115</v>
      </c>
      <c r="G4" s="13" t="s">
        <v>116</v>
      </c>
      <c r="H4" s="12"/>
    </row>
    <row r="5" spans="1:8">
      <c r="A5" s="13"/>
      <c r="B5" s="7" t="s">
        <v>24</v>
      </c>
      <c r="C5" s="13">
        <v>50</v>
      </c>
      <c r="D5" s="13">
        <v>300</v>
      </c>
      <c r="E5" s="13">
        <v>500</v>
      </c>
      <c r="F5" s="13">
        <v>1500</v>
      </c>
      <c r="G5" s="13">
        <v>2500</v>
      </c>
      <c r="H5" s="12"/>
    </row>
    <row r="6" s="12" customFormat="1" spans="1:7">
      <c r="A6" s="13"/>
      <c r="B6" s="7" t="s">
        <v>28</v>
      </c>
      <c r="C6" s="13" t="s">
        <v>117</v>
      </c>
      <c r="D6" s="13" t="s">
        <v>118</v>
      </c>
      <c r="E6" s="13" t="s">
        <v>119</v>
      </c>
      <c r="F6" s="13" t="s">
        <v>120</v>
      </c>
      <c r="G6" s="13" t="s">
        <v>121</v>
      </c>
    </row>
    <row r="7" spans="1:8">
      <c r="A7" s="13"/>
      <c r="B7" s="6" t="s">
        <v>36</v>
      </c>
      <c r="C7" s="9" t="s">
        <v>122</v>
      </c>
      <c r="D7" s="9" t="s">
        <v>122</v>
      </c>
      <c r="E7" s="9" t="s">
        <v>122</v>
      </c>
      <c r="F7" s="9" t="s">
        <v>122</v>
      </c>
      <c r="G7" s="9" t="s">
        <v>122</v>
      </c>
      <c r="H7" s="12"/>
    </row>
    <row r="8" spans="1:8">
      <c r="A8" s="13"/>
      <c r="B8" s="6" t="s">
        <v>38</v>
      </c>
      <c r="C8" s="9" t="s">
        <v>39</v>
      </c>
      <c r="D8" s="9" t="s">
        <v>39</v>
      </c>
      <c r="E8" s="9" t="s">
        <v>39</v>
      </c>
      <c r="F8" s="9" t="s">
        <v>39</v>
      </c>
      <c r="G8" s="9" t="s">
        <v>123</v>
      </c>
      <c r="H8" s="12"/>
    </row>
    <row r="9" ht="27" spans="1:8">
      <c r="A9" s="13"/>
      <c r="B9" s="6" t="s">
        <v>124</v>
      </c>
      <c r="C9" s="9" t="s">
        <v>125</v>
      </c>
      <c r="D9" s="9" t="s">
        <v>125</v>
      </c>
      <c r="E9" s="9" t="s">
        <v>125</v>
      </c>
      <c r="F9" s="9" t="s">
        <v>125</v>
      </c>
      <c r="G9" s="9" t="s">
        <v>126</v>
      </c>
      <c r="H9" s="12"/>
    </row>
    <row r="10" spans="1:8">
      <c r="A10" s="13"/>
      <c r="B10" s="7" t="s">
        <v>44</v>
      </c>
      <c r="C10" s="13">
        <v>1151</v>
      </c>
      <c r="D10" s="13">
        <v>1151</v>
      </c>
      <c r="E10" s="13">
        <v>1151</v>
      </c>
      <c r="F10" s="13">
        <v>2081</v>
      </c>
      <c r="G10" s="13">
        <v>2915</v>
      </c>
      <c r="H10" s="12"/>
    </row>
    <row r="11" spans="1:8">
      <c r="A11" s="13" t="s">
        <v>45</v>
      </c>
      <c r="B11" s="7" t="s">
        <v>46</v>
      </c>
      <c r="C11" s="39">
        <v>5</v>
      </c>
      <c r="D11" s="39">
        <v>5</v>
      </c>
      <c r="E11" s="39">
        <v>5</v>
      </c>
      <c r="F11" s="39">
        <v>5</v>
      </c>
      <c r="G11" s="39">
        <v>10</v>
      </c>
      <c r="H11" s="12"/>
    </row>
    <row r="12" spans="1:8">
      <c r="A12" s="13"/>
      <c r="B12" s="7" t="s">
        <v>47</v>
      </c>
      <c r="C12" s="39">
        <v>5</v>
      </c>
      <c r="D12" s="39">
        <v>5</v>
      </c>
      <c r="E12" s="39">
        <v>5</v>
      </c>
      <c r="F12" s="13">
        <v>5</v>
      </c>
      <c r="G12" s="13">
        <v>10</v>
      </c>
      <c r="H12" s="12"/>
    </row>
    <row r="13" spans="1:8">
      <c r="A13" s="13"/>
      <c r="B13" s="7" t="s">
        <v>48</v>
      </c>
      <c r="C13" s="13">
        <v>30</v>
      </c>
      <c r="D13" s="13">
        <v>30</v>
      </c>
      <c r="E13" s="13">
        <v>30</v>
      </c>
      <c r="F13" s="13">
        <v>30</v>
      </c>
      <c r="G13" s="13">
        <v>50</v>
      </c>
      <c r="H13" s="12"/>
    </row>
    <row r="14" spans="1:8">
      <c r="A14" s="13"/>
      <c r="B14" s="7" t="s">
        <v>49</v>
      </c>
      <c r="C14" s="13">
        <v>1050</v>
      </c>
      <c r="D14" s="13">
        <v>1050</v>
      </c>
      <c r="E14" s="13">
        <v>1050</v>
      </c>
      <c r="F14" s="13">
        <v>1600</v>
      </c>
      <c r="G14" s="13">
        <v>1900</v>
      </c>
      <c r="H14" s="12"/>
    </row>
    <row r="15" s="12" customFormat="1" ht="27" spans="1:7">
      <c r="A15" s="13"/>
      <c r="B15" s="7" t="s">
        <v>50</v>
      </c>
      <c r="C15" s="13" t="s">
        <v>51</v>
      </c>
      <c r="D15" s="13" t="s">
        <v>51</v>
      </c>
      <c r="E15" s="13" t="s">
        <v>51</v>
      </c>
      <c r="F15" s="13" t="s">
        <v>127</v>
      </c>
      <c r="G15" s="13" t="s">
        <v>128</v>
      </c>
    </row>
    <row r="16" ht="27" spans="1:8">
      <c r="A16" s="13"/>
      <c r="B16" s="7" t="s">
        <v>60</v>
      </c>
      <c r="C16" s="13" t="s">
        <v>61</v>
      </c>
      <c r="D16" s="13" t="s">
        <v>61</v>
      </c>
      <c r="E16" s="13" t="s">
        <v>61</v>
      </c>
      <c r="F16" s="13" t="s">
        <v>61</v>
      </c>
      <c r="G16" s="13" t="s">
        <v>62</v>
      </c>
      <c r="H16" s="12"/>
    </row>
    <row r="17" spans="1:8">
      <c r="A17" s="13"/>
      <c r="B17" s="7" t="s">
        <v>63</v>
      </c>
      <c r="C17" s="13" t="s">
        <v>64</v>
      </c>
      <c r="D17" s="13" t="s">
        <v>64</v>
      </c>
      <c r="E17" s="13" t="s">
        <v>64</v>
      </c>
      <c r="F17" s="13" t="s">
        <v>64</v>
      </c>
      <c r="G17" s="13" t="s">
        <v>64</v>
      </c>
      <c r="H17" s="12"/>
    </row>
    <row r="18" spans="1:8">
      <c r="A18" s="13"/>
      <c r="B18" s="7" t="s">
        <v>65</v>
      </c>
      <c r="C18" s="13">
        <v>1.5</v>
      </c>
      <c r="D18" s="13">
        <v>1.5</v>
      </c>
      <c r="E18" s="13">
        <v>1.5</v>
      </c>
      <c r="F18" s="13">
        <v>1.5</v>
      </c>
      <c r="G18" s="13">
        <v>1</v>
      </c>
      <c r="H18" s="12"/>
    </row>
    <row r="19" spans="1:8">
      <c r="A19" s="13" t="s">
        <v>66</v>
      </c>
      <c r="B19" s="7" t="s">
        <v>67</v>
      </c>
      <c r="C19" s="13" t="s">
        <v>68</v>
      </c>
      <c r="D19" s="13" t="s">
        <v>68</v>
      </c>
      <c r="E19" s="13" t="s">
        <v>68</v>
      </c>
      <c r="F19" s="13" t="s">
        <v>68</v>
      </c>
      <c r="G19" s="13" t="s">
        <v>68</v>
      </c>
      <c r="H19" s="12"/>
    </row>
    <row r="20" spans="1:8">
      <c r="A20" s="13"/>
      <c r="B20" s="7" t="s">
        <v>69</v>
      </c>
      <c r="C20" s="13" t="s">
        <v>129</v>
      </c>
      <c r="D20" s="13" t="s">
        <v>130</v>
      </c>
      <c r="E20" s="13" t="s">
        <v>131</v>
      </c>
      <c r="F20" s="13" t="s">
        <v>132</v>
      </c>
      <c r="G20" s="13" t="s">
        <v>133</v>
      </c>
      <c r="H20" s="12"/>
    </row>
    <row r="21" spans="1:8">
      <c r="A21" s="13"/>
      <c r="B21" s="7" t="s">
        <v>76</v>
      </c>
      <c r="C21" s="13" t="s">
        <v>77</v>
      </c>
      <c r="D21" s="13" t="s">
        <v>77</v>
      </c>
      <c r="E21" s="13" t="s">
        <v>77</v>
      </c>
      <c r="F21" s="13" t="s">
        <v>77</v>
      </c>
      <c r="G21" s="13" t="s">
        <v>77</v>
      </c>
      <c r="H21" s="12"/>
    </row>
    <row r="22" spans="1:8">
      <c r="A22" s="13"/>
      <c r="B22" s="7" t="s">
        <v>78</v>
      </c>
      <c r="C22" s="13">
        <v>24</v>
      </c>
      <c r="D22" s="13">
        <v>24</v>
      </c>
      <c r="E22" s="13">
        <v>24</v>
      </c>
      <c r="F22" s="13">
        <v>24</v>
      </c>
      <c r="G22" s="13">
        <v>24</v>
      </c>
      <c r="H22" s="12"/>
    </row>
    <row r="23" spans="1:8">
      <c r="A23" s="13"/>
      <c r="B23" s="7" t="s">
        <v>79</v>
      </c>
      <c r="C23" s="13" t="s">
        <v>80</v>
      </c>
      <c r="D23" s="13" t="s">
        <v>80</v>
      </c>
      <c r="E23" s="13" t="s">
        <v>80</v>
      </c>
      <c r="F23" s="13" t="s">
        <v>80</v>
      </c>
      <c r="G23" s="13" t="s">
        <v>80</v>
      </c>
      <c r="H23" s="12"/>
    </row>
    <row r="24" spans="1:8">
      <c r="A24" s="13"/>
      <c r="B24" s="7" t="s">
        <v>81</v>
      </c>
      <c r="C24" s="13" t="s">
        <v>82</v>
      </c>
      <c r="D24" s="13" t="s">
        <v>82</v>
      </c>
      <c r="E24" s="13" t="s">
        <v>82</v>
      </c>
      <c r="F24" s="13" t="s">
        <v>82</v>
      </c>
      <c r="G24" s="13" t="s">
        <v>82</v>
      </c>
      <c r="H24" s="12"/>
    </row>
    <row r="25" spans="1:8">
      <c r="A25" s="13"/>
      <c r="B25" s="7" t="s">
        <v>83</v>
      </c>
      <c r="C25" s="13">
        <v>2</v>
      </c>
      <c r="D25" s="13">
        <v>2</v>
      </c>
      <c r="E25" s="13">
        <v>2</v>
      </c>
      <c r="F25" s="13">
        <v>2</v>
      </c>
      <c r="G25" s="13">
        <v>2</v>
      </c>
      <c r="H25" s="12"/>
    </row>
    <row r="26" spans="1:8">
      <c r="A26" s="13"/>
      <c r="B26" s="7" t="s">
        <v>84</v>
      </c>
      <c r="C26" s="13" t="s">
        <v>134</v>
      </c>
      <c r="D26" s="13" t="s">
        <v>134</v>
      </c>
      <c r="E26" s="13" t="s">
        <v>134</v>
      </c>
      <c r="F26" s="13" t="s">
        <v>134</v>
      </c>
      <c r="G26" s="13" t="s">
        <v>134</v>
      </c>
      <c r="H26" s="12"/>
    </row>
    <row r="27" spans="1:8">
      <c r="A27" s="13" t="s">
        <v>86</v>
      </c>
      <c r="B27" s="7" t="s">
        <v>87</v>
      </c>
      <c r="C27" s="38" t="s">
        <v>88</v>
      </c>
      <c r="D27" s="38" t="s">
        <v>88</v>
      </c>
      <c r="E27" s="38" t="s">
        <v>88</v>
      </c>
      <c r="F27" s="38" t="s">
        <v>88</v>
      </c>
      <c r="G27" s="38" t="s">
        <v>88</v>
      </c>
      <c r="H27" s="12"/>
    </row>
    <row r="28" spans="1:8">
      <c r="A28" s="13"/>
      <c r="B28" s="7" t="s">
        <v>89</v>
      </c>
      <c r="C28" s="13" t="s">
        <v>90</v>
      </c>
      <c r="D28" s="13" t="s">
        <v>90</v>
      </c>
      <c r="E28" s="13" t="s">
        <v>90</v>
      </c>
      <c r="F28" s="13" t="s">
        <v>90</v>
      </c>
      <c r="G28" s="13" t="s">
        <v>90</v>
      </c>
      <c r="H28" s="12"/>
    </row>
    <row r="29" spans="1:8">
      <c r="A29" s="13"/>
      <c r="B29" s="7" t="s">
        <v>91</v>
      </c>
      <c r="C29" s="13" t="s">
        <v>90</v>
      </c>
      <c r="D29" s="13" t="s">
        <v>90</v>
      </c>
      <c r="E29" s="13" t="s">
        <v>90</v>
      </c>
      <c r="F29" s="13" t="s">
        <v>90</v>
      </c>
      <c r="G29" s="13" t="s">
        <v>90</v>
      </c>
      <c r="H29" s="12"/>
    </row>
    <row r="30" spans="1:8">
      <c r="A30" s="13"/>
      <c r="B30" s="7" t="s">
        <v>92</v>
      </c>
      <c r="C30" s="13" t="s">
        <v>90</v>
      </c>
      <c r="D30" s="13" t="s">
        <v>90</v>
      </c>
      <c r="E30" s="13" t="s">
        <v>90</v>
      </c>
      <c r="F30" s="13" t="s">
        <v>90</v>
      </c>
      <c r="G30" s="13" t="s">
        <v>90</v>
      </c>
      <c r="H30" s="12"/>
    </row>
    <row r="31" spans="1:8">
      <c r="A31" s="13"/>
      <c r="B31" s="7" t="s">
        <v>93</v>
      </c>
      <c r="C31" s="13" t="s">
        <v>90</v>
      </c>
      <c r="D31" s="13" t="s">
        <v>90</v>
      </c>
      <c r="E31" s="13" t="s">
        <v>90</v>
      </c>
      <c r="F31" s="13" t="s">
        <v>90</v>
      </c>
      <c r="G31" s="13" t="s">
        <v>90</v>
      </c>
      <c r="H31" s="12"/>
    </row>
    <row r="32" spans="1:8">
      <c r="A32" s="13"/>
      <c r="B32" s="7" t="s">
        <v>94</v>
      </c>
      <c r="C32" s="13" t="s">
        <v>90</v>
      </c>
      <c r="D32" s="13" t="s">
        <v>90</v>
      </c>
      <c r="E32" s="13" t="s">
        <v>90</v>
      </c>
      <c r="F32" s="13" t="s">
        <v>90</v>
      </c>
      <c r="G32" s="13" t="s">
        <v>90</v>
      </c>
      <c r="H32" s="12"/>
    </row>
    <row r="33" ht="27" spans="1:8">
      <c r="A33" s="13"/>
      <c r="B33" s="6" t="s">
        <v>95</v>
      </c>
      <c r="C33" s="9" t="s">
        <v>97</v>
      </c>
      <c r="D33" s="9" t="s">
        <v>97</v>
      </c>
      <c r="E33" s="9" t="s">
        <v>97</v>
      </c>
      <c r="F33" s="9" t="s">
        <v>97</v>
      </c>
      <c r="G33" s="9" t="s">
        <v>97</v>
      </c>
      <c r="H33" s="12"/>
    </row>
    <row r="34" ht="27" spans="1:8">
      <c r="A34" s="13"/>
      <c r="B34" s="6" t="s">
        <v>96</v>
      </c>
      <c r="C34" s="9" t="s">
        <v>97</v>
      </c>
      <c r="D34" s="9" t="s">
        <v>97</v>
      </c>
      <c r="E34" s="9" t="s">
        <v>97</v>
      </c>
      <c r="F34" s="9" t="s">
        <v>97</v>
      </c>
      <c r="G34" s="9" t="s">
        <v>97</v>
      </c>
      <c r="H34" s="12"/>
    </row>
    <row r="35" spans="1:8">
      <c r="A35" s="13"/>
      <c r="B35" s="6" t="s">
        <v>98</v>
      </c>
      <c r="C35" s="9" t="s">
        <v>97</v>
      </c>
      <c r="D35" s="9" t="s">
        <v>97</v>
      </c>
      <c r="E35" s="9" t="s">
        <v>97</v>
      </c>
      <c r="F35" s="9" t="s">
        <v>97</v>
      </c>
      <c r="G35" s="9" t="s">
        <v>97</v>
      </c>
      <c r="H35" s="12"/>
    </row>
    <row r="36" spans="1:8">
      <c r="A36" s="13" t="s">
        <v>99</v>
      </c>
      <c r="B36" s="6" t="s">
        <v>100</v>
      </c>
      <c r="C36" s="9" t="s">
        <v>135</v>
      </c>
      <c r="D36" s="9" t="s">
        <v>135</v>
      </c>
      <c r="E36" s="9" t="s">
        <v>135</v>
      </c>
      <c r="F36" s="9" t="s">
        <v>135</v>
      </c>
      <c r="G36" s="9" t="s">
        <v>135</v>
      </c>
      <c r="H36" s="12"/>
    </row>
    <row r="37" spans="1:8">
      <c r="A37" s="13"/>
      <c r="B37" s="6" t="s">
        <v>102</v>
      </c>
      <c r="C37" s="9" t="s">
        <v>103</v>
      </c>
      <c r="D37" s="9" t="s">
        <v>103</v>
      </c>
      <c r="E37" s="9" t="s">
        <v>103</v>
      </c>
      <c r="F37" s="9" t="s">
        <v>103</v>
      </c>
      <c r="G37" s="9" t="s">
        <v>103</v>
      </c>
      <c r="H37" s="12"/>
    </row>
    <row r="38" spans="1:8">
      <c r="A38" s="13"/>
      <c r="B38" s="7" t="s">
        <v>104</v>
      </c>
      <c r="C38" s="13" t="s">
        <v>105</v>
      </c>
      <c r="D38" s="13" t="s">
        <v>105</v>
      </c>
      <c r="E38" s="13" t="s">
        <v>105</v>
      </c>
      <c r="F38" s="13" t="s">
        <v>105</v>
      </c>
      <c r="G38" s="13" t="s">
        <v>105</v>
      </c>
      <c r="H38" s="12"/>
    </row>
    <row r="39" ht="27" spans="1:8">
      <c r="A39" s="13"/>
      <c r="B39" s="7" t="s">
        <v>106</v>
      </c>
      <c r="C39" s="13" t="s">
        <v>107</v>
      </c>
      <c r="D39" s="13" t="s">
        <v>107</v>
      </c>
      <c r="E39" s="13" t="s">
        <v>107</v>
      </c>
      <c r="F39" s="13" t="s">
        <v>107</v>
      </c>
      <c r="G39" s="13" t="s">
        <v>107</v>
      </c>
      <c r="H39" s="12"/>
    </row>
  </sheetData>
  <mergeCells count="6">
    <mergeCell ref="C1:G1"/>
    <mergeCell ref="A3:A10"/>
    <mergeCell ref="A11:A18"/>
    <mergeCell ref="A19:A26"/>
    <mergeCell ref="A27:A35"/>
    <mergeCell ref="A36:A39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40"/>
  <sheetViews>
    <sheetView zoomScale="70" zoomScaleNormal="70" workbookViewId="0">
      <pane xSplit="2" topLeftCell="C1" activePane="topRight" state="frozen"/>
      <selection/>
      <selection pane="topRight" activeCell="B20" sqref="B20:D20"/>
    </sheetView>
  </sheetViews>
  <sheetFormatPr defaultColWidth="8.75221238938053" defaultRowHeight="13.5" outlineLevelCol="3"/>
  <cols>
    <col min="1" max="1" width="29.0530973451327" style="1" customWidth="1"/>
    <col min="2" max="2" width="32.7522123893805" style="2" customWidth="1"/>
    <col min="3" max="3" width="34.858407079646" style="11" customWidth="1"/>
    <col min="4" max="4" width="34.858407079646" style="12" customWidth="1"/>
    <col min="5" max="5" width="18.353982300885" customWidth="1"/>
  </cols>
  <sheetData>
    <row r="1" ht="135" customHeight="1" spans="1:4">
      <c r="A1" s="13"/>
      <c r="B1" s="4" t="s">
        <v>0</v>
      </c>
      <c r="C1" s="13" t="str">
        <f>_xlfn.DISPIMG("ID_96BB3183426C4A4A9B65110BC831D46E",1)</f>
        <v>=DISPIMG("ID_96BB3183426C4A4A9B65110BC831D46E",1)</v>
      </c>
      <c r="D1" s="13"/>
    </row>
    <row r="2" spans="1:4">
      <c r="A2" s="35"/>
      <c r="B2" s="7" t="s">
        <v>1</v>
      </c>
      <c r="C2" s="36" t="s">
        <v>136</v>
      </c>
      <c r="D2" s="36" t="s">
        <v>137</v>
      </c>
    </row>
    <row r="3" spans="1:4">
      <c r="A3" s="35"/>
      <c r="B3" s="6" t="s">
        <v>11</v>
      </c>
      <c r="C3" s="9" t="s">
        <v>138</v>
      </c>
      <c r="D3" s="9" t="s">
        <v>138</v>
      </c>
    </row>
    <row r="4" ht="27" spans="1:4">
      <c r="A4" s="13" t="s">
        <v>13</v>
      </c>
      <c r="B4" s="7" t="s">
        <v>139</v>
      </c>
      <c r="C4" s="9" t="s">
        <v>140</v>
      </c>
      <c r="D4" s="9" t="s">
        <v>140</v>
      </c>
    </row>
    <row r="5" spans="1:4">
      <c r="A5" s="13"/>
      <c r="B5" s="6" t="s">
        <v>24</v>
      </c>
      <c r="C5" s="9">
        <v>50</v>
      </c>
      <c r="D5" s="9">
        <v>100</v>
      </c>
    </row>
    <row r="6" spans="1:4">
      <c r="A6" s="13"/>
      <c r="B6" s="6" t="s">
        <v>28</v>
      </c>
      <c r="C6" s="9" t="s">
        <v>141</v>
      </c>
      <c r="D6" s="9" t="s">
        <v>142</v>
      </c>
    </row>
    <row r="7" spans="1:4">
      <c r="A7" s="13"/>
      <c r="B7" s="6" t="s">
        <v>36</v>
      </c>
      <c r="C7" s="9" t="s">
        <v>122</v>
      </c>
      <c r="D7" s="9" t="s">
        <v>122</v>
      </c>
    </row>
    <row r="8" spans="1:4">
      <c r="A8" s="13"/>
      <c r="B8" s="6" t="s">
        <v>38</v>
      </c>
      <c r="C8" s="9" t="s">
        <v>39</v>
      </c>
      <c r="D8" s="9" t="s">
        <v>39</v>
      </c>
    </row>
    <row r="9" spans="1:4">
      <c r="A9" s="13"/>
      <c r="B9" s="6" t="s">
        <v>124</v>
      </c>
      <c r="C9" s="9" t="s">
        <v>125</v>
      </c>
      <c r="D9" s="9" t="s">
        <v>125</v>
      </c>
    </row>
    <row r="10" ht="27" spans="1:4">
      <c r="A10" s="13"/>
      <c r="B10" s="6" t="s">
        <v>143</v>
      </c>
      <c r="C10" s="13">
        <v>1151</v>
      </c>
      <c r="D10" s="13">
        <v>1151</v>
      </c>
    </row>
    <row r="11" spans="1:4">
      <c r="A11" s="13" t="s">
        <v>45</v>
      </c>
      <c r="B11" s="6" t="s">
        <v>46</v>
      </c>
      <c r="C11" s="39">
        <v>5</v>
      </c>
      <c r="D11" s="39">
        <v>5</v>
      </c>
    </row>
    <row r="12" spans="1:4">
      <c r="A12" s="13"/>
      <c r="B12" s="6" t="s">
        <v>144</v>
      </c>
      <c r="C12" s="39">
        <v>5</v>
      </c>
      <c r="D12" s="39">
        <v>5</v>
      </c>
    </row>
    <row r="13" spans="1:4">
      <c r="A13" s="13"/>
      <c r="B13" s="6" t="s">
        <v>145</v>
      </c>
      <c r="C13" s="13">
        <v>30</v>
      </c>
      <c r="D13" s="13">
        <v>30</v>
      </c>
    </row>
    <row r="14" spans="1:4">
      <c r="A14" s="13"/>
      <c r="B14" s="6" t="s">
        <v>49</v>
      </c>
      <c r="C14" s="13">
        <v>1050</v>
      </c>
      <c r="D14" s="13">
        <v>1050</v>
      </c>
    </row>
    <row r="15" ht="27" spans="1:4">
      <c r="A15" s="13"/>
      <c r="B15" s="6" t="s">
        <v>146</v>
      </c>
      <c r="C15" s="13" t="s">
        <v>51</v>
      </c>
      <c r="D15" s="13" t="s">
        <v>51</v>
      </c>
    </row>
    <row r="16" ht="27" spans="1:4">
      <c r="A16" s="13"/>
      <c r="B16" s="6" t="s">
        <v>60</v>
      </c>
      <c r="C16" s="13" t="s">
        <v>61</v>
      </c>
      <c r="D16" s="13" t="s">
        <v>61</v>
      </c>
    </row>
    <row r="17" spans="1:4">
      <c r="A17" s="13"/>
      <c r="B17" s="6" t="s">
        <v>147</v>
      </c>
      <c r="C17" s="13" t="s">
        <v>64</v>
      </c>
      <c r="D17" s="13" t="s">
        <v>64</v>
      </c>
    </row>
    <row r="18" spans="1:4">
      <c r="A18" s="13"/>
      <c r="B18" s="6" t="s">
        <v>65</v>
      </c>
      <c r="C18" s="13">
        <v>1.5</v>
      </c>
      <c r="D18" s="13">
        <v>1.5</v>
      </c>
    </row>
    <row r="19" spans="1:4">
      <c r="A19" s="13" t="s">
        <v>66</v>
      </c>
      <c r="B19" s="6" t="s">
        <v>67</v>
      </c>
      <c r="C19" s="9" t="s">
        <v>68</v>
      </c>
      <c r="D19" s="9" t="s">
        <v>68</v>
      </c>
    </row>
    <row r="20" spans="1:4">
      <c r="A20" s="13"/>
      <c r="B20" s="6" t="s">
        <v>69</v>
      </c>
      <c r="C20" s="13" t="s">
        <v>129</v>
      </c>
      <c r="D20" s="13" t="s">
        <v>130</v>
      </c>
    </row>
    <row r="21" spans="1:4">
      <c r="A21" s="13"/>
      <c r="B21" s="6" t="s">
        <v>76</v>
      </c>
      <c r="C21" s="13" t="s">
        <v>77</v>
      </c>
      <c r="D21" s="13" t="s">
        <v>77</v>
      </c>
    </row>
    <row r="22" spans="1:4">
      <c r="A22" s="13"/>
      <c r="B22" s="6" t="s">
        <v>78</v>
      </c>
      <c r="C22" s="13">
        <v>24</v>
      </c>
      <c r="D22" s="13">
        <v>24</v>
      </c>
    </row>
    <row r="23" spans="1:4">
      <c r="A23" s="13"/>
      <c r="B23" s="6" t="s">
        <v>148</v>
      </c>
      <c r="C23" s="13" t="s">
        <v>80</v>
      </c>
      <c r="D23" s="13" t="s">
        <v>80</v>
      </c>
    </row>
    <row r="24" spans="1:4">
      <c r="A24" s="13"/>
      <c r="B24" s="6" t="s">
        <v>149</v>
      </c>
      <c r="C24" s="13" t="s">
        <v>82</v>
      </c>
      <c r="D24" s="13" t="s">
        <v>82</v>
      </c>
    </row>
    <row r="25" spans="1:4">
      <c r="A25" s="13"/>
      <c r="B25" s="6" t="s">
        <v>83</v>
      </c>
      <c r="C25" s="13">
        <v>2</v>
      </c>
      <c r="D25" s="13">
        <v>2</v>
      </c>
    </row>
    <row r="26" spans="1:4">
      <c r="A26" s="13"/>
      <c r="B26" s="6" t="s">
        <v>84</v>
      </c>
      <c r="C26" s="9" t="s">
        <v>134</v>
      </c>
      <c r="D26" s="9" t="s">
        <v>134</v>
      </c>
    </row>
    <row r="27" spans="1:4">
      <c r="A27" s="19" t="s">
        <v>86</v>
      </c>
      <c r="B27" s="6" t="s">
        <v>150</v>
      </c>
      <c r="C27" s="38" t="s">
        <v>88</v>
      </c>
      <c r="D27" s="38" t="s">
        <v>88</v>
      </c>
    </row>
    <row r="28" spans="1:4">
      <c r="A28" s="19"/>
      <c r="B28" s="6" t="s">
        <v>151</v>
      </c>
      <c r="C28" s="9" t="s">
        <v>90</v>
      </c>
      <c r="D28" s="9" t="s">
        <v>90</v>
      </c>
    </row>
    <row r="29" spans="1:4">
      <c r="A29" s="19"/>
      <c r="B29" s="6" t="s">
        <v>91</v>
      </c>
      <c r="C29" s="9" t="s">
        <v>90</v>
      </c>
      <c r="D29" s="9" t="s">
        <v>90</v>
      </c>
    </row>
    <row r="30" spans="1:4">
      <c r="A30" s="19"/>
      <c r="B30" s="6" t="s">
        <v>92</v>
      </c>
      <c r="C30" s="9" t="s">
        <v>90</v>
      </c>
      <c r="D30" s="9" t="s">
        <v>90</v>
      </c>
    </row>
    <row r="31" spans="1:4">
      <c r="A31" s="19"/>
      <c r="B31" s="6" t="s">
        <v>152</v>
      </c>
      <c r="C31" s="9" t="s">
        <v>90</v>
      </c>
      <c r="D31" s="9" t="s">
        <v>90</v>
      </c>
    </row>
    <row r="32" ht="27" spans="1:4">
      <c r="A32" s="19"/>
      <c r="B32" s="6" t="s">
        <v>153</v>
      </c>
      <c r="C32" s="9" t="s">
        <v>90</v>
      </c>
      <c r="D32" s="9" t="s">
        <v>90</v>
      </c>
    </row>
    <row r="33" ht="27" spans="1:4">
      <c r="A33" s="19"/>
      <c r="B33" s="6" t="s">
        <v>95</v>
      </c>
      <c r="C33" s="9" t="s">
        <v>97</v>
      </c>
      <c r="D33" s="9" t="s">
        <v>97</v>
      </c>
    </row>
    <row r="34" ht="27" spans="1:4">
      <c r="A34" s="19"/>
      <c r="B34" s="6" t="s">
        <v>96</v>
      </c>
      <c r="C34" s="9" t="s">
        <v>97</v>
      </c>
      <c r="D34" s="9" t="s">
        <v>97</v>
      </c>
    </row>
    <row r="35" spans="1:4">
      <c r="A35" s="19"/>
      <c r="B35" s="6" t="s">
        <v>98</v>
      </c>
      <c r="C35" s="9" t="s">
        <v>97</v>
      </c>
      <c r="D35" s="9" t="s">
        <v>97</v>
      </c>
    </row>
    <row r="36" spans="1:4">
      <c r="A36" s="19" t="s">
        <v>99</v>
      </c>
      <c r="B36" s="6" t="s">
        <v>100</v>
      </c>
      <c r="C36" s="9" t="s">
        <v>135</v>
      </c>
      <c r="D36" s="9" t="s">
        <v>135</v>
      </c>
    </row>
    <row r="37" spans="1:4">
      <c r="A37" s="19"/>
      <c r="B37" s="6" t="s">
        <v>102</v>
      </c>
      <c r="C37" s="9" t="s">
        <v>103</v>
      </c>
      <c r="D37" s="9" t="s">
        <v>103</v>
      </c>
    </row>
    <row r="38" spans="1:4">
      <c r="A38" s="19"/>
      <c r="B38" s="6" t="s">
        <v>154</v>
      </c>
      <c r="C38" s="9" t="s">
        <v>105</v>
      </c>
      <c r="D38" s="9" t="s">
        <v>105</v>
      </c>
    </row>
    <row r="39" ht="27" spans="1:4">
      <c r="A39" s="19"/>
      <c r="B39" s="6" t="s">
        <v>106</v>
      </c>
      <c r="C39" s="9" t="s">
        <v>107</v>
      </c>
      <c r="D39" s="9" t="s">
        <v>107</v>
      </c>
    </row>
    <row r="40" spans="1:4">
      <c r="A40" s="40"/>
      <c r="C40" s="41"/>
      <c r="D40" s="42"/>
    </row>
  </sheetData>
  <mergeCells count="6">
    <mergeCell ref="C1:D1"/>
    <mergeCell ref="A4:A10"/>
    <mergeCell ref="A11:A18"/>
    <mergeCell ref="A19:A26"/>
    <mergeCell ref="A27:A35"/>
    <mergeCell ref="A36:A39"/>
  </mergeCells>
  <pageMargins left="0.75" right="0.75" top="1" bottom="1" header="0.5" footer="0.5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44"/>
  <sheetViews>
    <sheetView zoomScale="85" zoomScaleNormal="85" workbookViewId="0">
      <pane xSplit="2" topLeftCell="C1" activePane="topRight" state="frozen"/>
      <selection/>
      <selection pane="topRight" activeCell="H24" sqref="H24"/>
    </sheetView>
  </sheetViews>
  <sheetFormatPr defaultColWidth="8.75221238938053" defaultRowHeight="13.5" outlineLevelCol="3"/>
  <cols>
    <col min="1" max="1" width="17.7256637168142" style="1" customWidth="1"/>
    <col min="2" max="2" width="32.7522123893805" style="2" customWidth="1"/>
    <col min="3" max="3" width="34.858407079646" style="11" customWidth="1"/>
    <col min="4" max="4" width="34.858407079646" customWidth="1"/>
    <col min="5" max="5" width="16.5044247787611" customWidth="1"/>
  </cols>
  <sheetData>
    <row r="1" ht="141" customHeight="1" spans="1:4">
      <c r="A1" s="13"/>
      <c r="B1" s="4" t="s">
        <v>0</v>
      </c>
      <c r="C1" s="13" t="str">
        <f>_xlfn.DISPIMG("ID_BC84DA9573E545149F75F9C9815B8940",1)</f>
        <v>=DISPIMG("ID_BC84DA9573E545149F75F9C9815B8940",1)</v>
      </c>
      <c r="D1" s="13"/>
    </row>
    <row r="2" spans="1:4">
      <c r="A2" s="35"/>
      <c r="B2" s="6" t="s">
        <v>1</v>
      </c>
      <c r="C2" s="36" t="s">
        <v>155</v>
      </c>
      <c r="D2" s="36" t="s">
        <v>156</v>
      </c>
    </row>
    <row r="3" spans="1:4">
      <c r="A3" s="35"/>
      <c r="B3" s="6" t="s">
        <v>11</v>
      </c>
      <c r="C3" s="9" t="s">
        <v>157</v>
      </c>
      <c r="D3" s="9" t="s">
        <v>157</v>
      </c>
    </row>
    <row r="4" ht="27" spans="1:4">
      <c r="A4" s="13" t="s">
        <v>13</v>
      </c>
      <c r="B4" s="7" t="s">
        <v>139</v>
      </c>
      <c r="C4" s="9" t="s">
        <v>158</v>
      </c>
      <c r="D4" s="9" t="s">
        <v>158</v>
      </c>
    </row>
    <row r="5" spans="1:4">
      <c r="A5" s="13"/>
      <c r="B5" s="6" t="s">
        <v>24</v>
      </c>
      <c r="C5" s="9">
        <v>10</v>
      </c>
      <c r="D5" s="9">
        <v>20</v>
      </c>
    </row>
    <row r="6" spans="1:4">
      <c r="A6" s="13"/>
      <c r="B6" s="6" t="s">
        <v>28</v>
      </c>
      <c r="C6" s="9" t="s">
        <v>159</v>
      </c>
      <c r="D6" s="9" t="s">
        <v>160</v>
      </c>
    </row>
    <row r="7" spans="1:4">
      <c r="A7" s="13"/>
      <c r="B7" s="6" t="s">
        <v>36</v>
      </c>
      <c r="C7" s="9" t="s">
        <v>122</v>
      </c>
      <c r="D7" s="9" t="s">
        <v>122</v>
      </c>
    </row>
    <row r="8" spans="1:4">
      <c r="A8" s="13"/>
      <c r="B8" s="6" t="s">
        <v>38</v>
      </c>
      <c r="C8" s="9" t="s">
        <v>39</v>
      </c>
      <c r="D8" s="9" t="s">
        <v>39</v>
      </c>
    </row>
    <row r="9" spans="1:4">
      <c r="A9" s="13"/>
      <c r="B9" s="6" t="s">
        <v>124</v>
      </c>
      <c r="C9" s="9" t="s">
        <v>125</v>
      </c>
      <c r="D9" s="9" t="s">
        <v>125</v>
      </c>
    </row>
    <row r="10" ht="27" spans="1:4">
      <c r="A10" s="13"/>
      <c r="B10" s="6" t="s">
        <v>143</v>
      </c>
      <c r="C10" s="9">
        <v>1151</v>
      </c>
      <c r="D10" s="9">
        <v>1151</v>
      </c>
    </row>
    <row r="11" spans="1:4">
      <c r="A11" s="13"/>
      <c r="B11" s="6" t="s">
        <v>161</v>
      </c>
      <c r="C11" s="37" t="s">
        <v>162</v>
      </c>
      <c r="D11" s="37" t="s">
        <v>162</v>
      </c>
    </row>
    <row r="12" spans="1:4">
      <c r="A12" s="13" t="s">
        <v>45</v>
      </c>
      <c r="B12" s="6" t="s">
        <v>46</v>
      </c>
      <c r="C12" s="9">
        <v>5</v>
      </c>
      <c r="D12" s="9">
        <v>5</v>
      </c>
    </row>
    <row r="13" spans="1:4">
      <c r="A13" s="13"/>
      <c r="B13" s="6" t="s">
        <v>144</v>
      </c>
      <c r="C13" s="9">
        <v>5</v>
      </c>
      <c r="D13" s="9">
        <v>5</v>
      </c>
    </row>
    <row r="14" spans="1:4">
      <c r="A14" s="13"/>
      <c r="B14" s="6" t="s">
        <v>145</v>
      </c>
      <c r="C14" s="9">
        <v>30</v>
      </c>
      <c r="D14" s="9">
        <v>30</v>
      </c>
    </row>
    <row r="15" spans="1:4">
      <c r="A15" s="13"/>
      <c r="B15" s="6" t="s">
        <v>49</v>
      </c>
      <c r="C15" s="9">
        <v>1050</v>
      </c>
      <c r="D15" s="9">
        <v>1050</v>
      </c>
    </row>
    <row r="16" ht="27" spans="1:4">
      <c r="A16" s="13"/>
      <c r="B16" s="6" t="s">
        <v>146</v>
      </c>
      <c r="C16" s="9" t="s">
        <v>51</v>
      </c>
      <c r="D16" s="9" t="s">
        <v>51</v>
      </c>
    </row>
    <row r="17" ht="27" spans="1:4">
      <c r="A17" s="13"/>
      <c r="B17" s="6" t="s">
        <v>60</v>
      </c>
      <c r="C17" s="9" t="s">
        <v>61</v>
      </c>
      <c r="D17" s="9" t="s">
        <v>61</v>
      </c>
    </row>
    <row r="18" ht="27" spans="1:4">
      <c r="A18" s="13"/>
      <c r="B18" s="6" t="s">
        <v>163</v>
      </c>
      <c r="C18" s="9" t="s">
        <v>164</v>
      </c>
      <c r="D18" s="9" t="s">
        <v>164</v>
      </c>
    </row>
    <row r="19" spans="1:4">
      <c r="A19" s="13"/>
      <c r="B19" s="6" t="s">
        <v>147</v>
      </c>
      <c r="C19" s="9" t="s">
        <v>64</v>
      </c>
      <c r="D19" s="9" t="s">
        <v>64</v>
      </c>
    </row>
    <row r="20" spans="1:4">
      <c r="A20" s="13"/>
      <c r="B20" s="6" t="s">
        <v>65</v>
      </c>
      <c r="C20" s="9">
        <v>1.5</v>
      </c>
      <c r="D20" s="9">
        <v>1.5</v>
      </c>
    </row>
    <row r="21" spans="1:4">
      <c r="A21" s="13" t="s">
        <v>66</v>
      </c>
      <c r="B21" s="6" t="s">
        <v>67</v>
      </c>
      <c r="C21" s="9" t="s">
        <v>68</v>
      </c>
      <c r="D21" s="9" t="s">
        <v>68</v>
      </c>
    </row>
    <row r="22" spans="1:4">
      <c r="A22" s="13"/>
      <c r="B22" s="6" t="s">
        <v>69</v>
      </c>
      <c r="C22" s="9" t="s">
        <v>165</v>
      </c>
      <c r="D22" s="9" t="s">
        <v>166</v>
      </c>
    </row>
    <row r="23" spans="1:4">
      <c r="A23" s="13"/>
      <c r="B23" s="6" t="s">
        <v>76</v>
      </c>
      <c r="C23" s="9" t="s">
        <v>167</v>
      </c>
      <c r="D23" s="9" t="s">
        <v>167</v>
      </c>
    </row>
    <row r="24" spans="1:4">
      <c r="A24" s="13"/>
      <c r="B24" s="6" t="s">
        <v>78</v>
      </c>
      <c r="C24" s="9">
        <v>24</v>
      </c>
      <c r="D24" s="9">
        <v>24</v>
      </c>
    </row>
    <row r="25" spans="1:4">
      <c r="A25" s="13"/>
      <c r="B25" s="6" t="s">
        <v>148</v>
      </c>
      <c r="C25" s="9" t="s">
        <v>80</v>
      </c>
      <c r="D25" s="9" t="s">
        <v>80</v>
      </c>
    </row>
    <row r="26" spans="1:4">
      <c r="A26" s="13"/>
      <c r="B26" s="6" t="s">
        <v>149</v>
      </c>
      <c r="C26" s="9" t="s">
        <v>82</v>
      </c>
      <c r="D26" s="9" t="s">
        <v>82</v>
      </c>
    </row>
    <row r="27" spans="1:4">
      <c r="A27" s="13"/>
      <c r="B27" s="6" t="s">
        <v>83</v>
      </c>
      <c r="C27" s="9">
        <v>2</v>
      </c>
      <c r="D27" s="9">
        <v>2</v>
      </c>
    </row>
    <row r="28" spans="1:4">
      <c r="A28" s="13"/>
      <c r="B28" s="6" t="s">
        <v>84</v>
      </c>
      <c r="C28" s="9" t="s">
        <v>134</v>
      </c>
      <c r="D28" s="9" t="s">
        <v>134</v>
      </c>
    </row>
    <row r="29" spans="1:4">
      <c r="A29" s="19" t="s">
        <v>86</v>
      </c>
      <c r="B29" s="6" t="s">
        <v>150</v>
      </c>
      <c r="C29" s="38" t="s">
        <v>88</v>
      </c>
      <c r="D29" s="38" t="s">
        <v>88</v>
      </c>
    </row>
    <row r="30" spans="1:4">
      <c r="A30" s="19"/>
      <c r="B30" s="6" t="s">
        <v>151</v>
      </c>
      <c r="C30" s="9" t="s">
        <v>90</v>
      </c>
      <c r="D30" s="9" t="s">
        <v>90</v>
      </c>
    </row>
    <row r="31" spans="1:4">
      <c r="A31" s="19"/>
      <c r="B31" s="6" t="s">
        <v>91</v>
      </c>
      <c r="C31" s="9" t="s">
        <v>90</v>
      </c>
      <c r="D31" s="9" t="s">
        <v>90</v>
      </c>
    </row>
    <row r="32" spans="1:4">
      <c r="A32" s="19"/>
      <c r="B32" s="6" t="s">
        <v>92</v>
      </c>
      <c r="C32" s="9" t="s">
        <v>90</v>
      </c>
      <c r="D32" s="9" t="s">
        <v>90</v>
      </c>
    </row>
    <row r="33" spans="1:4">
      <c r="A33" s="19"/>
      <c r="B33" s="6" t="s">
        <v>152</v>
      </c>
      <c r="C33" s="9" t="s">
        <v>90</v>
      </c>
      <c r="D33" s="9" t="s">
        <v>90</v>
      </c>
    </row>
    <row r="34" ht="27" spans="1:4">
      <c r="A34" s="19"/>
      <c r="B34" s="6" t="s">
        <v>153</v>
      </c>
      <c r="C34" s="9" t="s">
        <v>90</v>
      </c>
      <c r="D34" s="9" t="s">
        <v>90</v>
      </c>
    </row>
    <row r="35" ht="27" spans="1:4">
      <c r="A35" s="19"/>
      <c r="B35" s="6" t="s">
        <v>95</v>
      </c>
      <c r="C35" s="9" t="s">
        <v>97</v>
      </c>
      <c r="D35" s="9" t="s">
        <v>97</v>
      </c>
    </row>
    <row r="36" ht="27" spans="1:4">
      <c r="A36" s="19"/>
      <c r="B36" s="6" t="s">
        <v>96</v>
      </c>
      <c r="C36" s="9" t="s">
        <v>97</v>
      </c>
      <c r="D36" s="9" t="s">
        <v>97</v>
      </c>
    </row>
    <row r="37" spans="1:4">
      <c r="A37" s="19"/>
      <c r="B37" s="6" t="s">
        <v>98</v>
      </c>
      <c r="C37" s="9" t="s">
        <v>97</v>
      </c>
      <c r="D37" s="9" t="s">
        <v>97</v>
      </c>
    </row>
    <row r="38" spans="1:4">
      <c r="A38" s="19" t="s">
        <v>99</v>
      </c>
      <c r="B38" s="6" t="s">
        <v>100</v>
      </c>
      <c r="C38" s="9" t="s">
        <v>135</v>
      </c>
      <c r="D38" s="9" t="s">
        <v>135</v>
      </c>
    </row>
    <row r="39" spans="1:4">
      <c r="A39" s="19"/>
      <c r="B39" s="6" t="s">
        <v>102</v>
      </c>
      <c r="C39" s="9" t="s">
        <v>103</v>
      </c>
      <c r="D39" s="9" t="s">
        <v>103</v>
      </c>
    </row>
    <row r="40" spans="1:4">
      <c r="A40" s="19"/>
      <c r="B40" s="6" t="s">
        <v>154</v>
      </c>
      <c r="C40" s="9" t="s">
        <v>105</v>
      </c>
      <c r="D40" s="9" t="s">
        <v>105</v>
      </c>
    </row>
    <row r="41" ht="27" spans="1:4">
      <c r="A41" s="19"/>
      <c r="B41" s="6" t="s">
        <v>106</v>
      </c>
      <c r="C41" s="9" t="s">
        <v>107</v>
      </c>
      <c r="D41" s="9" t="s">
        <v>107</v>
      </c>
    </row>
    <row r="42" spans="4:4">
      <c r="D42" s="12"/>
    </row>
    <row r="43" spans="4:4">
      <c r="D43" s="12"/>
    </row>
    <row r="44" spans="4:4">
      <c r="D44" s="12"/>
    </row>
  </sheetData>
  <mergeCells count="6">
    <mergeCell ref="C1:D1"/>
    <mergeCell ref="A4:A11"/>
    <mergeCell ref="A12:A20"/>
    <mergeCell ref="A21:A28"/>
    <mergeCell ref="A29:A37"/>
    <mergeCell ref="A38:A41"/>
  </mergeCells>
  <pageMargins left="0.75" right="0.75" top="1" bottom="1" header="0.5" footer="0.5"/>
  <pageSetup paperSize="9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0"/>
  <sheetViews>
    <sheetView zoomScale="70" zoomScaleNormal="70" workbookViewId="0">
      <pane xSplit="2" topLeftCell="C1" activePane="topRight" state="frozen"/>
      <selection/>
      <selection pane="topRight" activeCell="H3" sqref="H3"/>
    </sheetView>
  </sheetViews>
  <sheetFormatPr defaultColWidth="8.75221238938053" defaultRowHeight="13.5" outlineLevelCol="6"/>
  <cols>
    <col min="1" max="1" width="30.8053097345133" style="1" customWidth="1"/>
    <col min="2" max="2" width="32.7522123893805" style="2" customWidth="1"/>
    <col min="3" max="3" width="34.858407079646" style="11" customWidth="1"/>
    <col min="4" max="5" width="34.858407079646" style="12" customWidth="1"/>
    <col min="6" max="7" width="30.5044247787611" style="12" customWidth="1"/>
  </cols>
  <sheetData>
    <row r="1" ht="200.85" customHeight="1" spans="1:7">
      <c r="A1" s="13"/>
      <c r="B1" s="4" t="s">
        <v>0</v>
      </c>
      <c r="C1" s="13" t="str">
        <f>_xlfn.DISPIMG("ID_B767D6E843B34BC8AC0732B41FC90B66",1)</f>
        <v>=DISPIMG("ID_B767D6E843B34BC8AC0732B41FC90B66",1)</v>
      </c>
      <c r="D1" s="13" t="str">
        <f>_xlfn.DISPIMG("ID_1D3CFD4581844FF2AFF6140279A76522",1)</f>
        <v>=DISPIMG("ID_1D3CFD4581844FF2AFF6140279A76522",1)</v>
      </c>
      <c r="E1" s="13" t="str">
        <f>_xlfn.DISPIMG("ID_6021AA94BD6D495EA72C9A0B19737F9F",1)</f>
        <v>=DISPIMG("ID_6021AA94BD6D495EA72C9A0B19737F9F",1)</v>
      </c>
      <c r="F1" s="13"/>
      <c r="G1" t="str">
        <f>_xlfn.DISPIMG("ID_97A709D9CDA44E8FB4B2F25B1A0E345C",1)</f>
        <v>=DISPIMG("ID_97A709D9CDA44E8FB4B2F25B1A0E345C",1)</v>
      </c>
    </row>
    <row r="2" spans="1:7">
      <c r="A2" s="13"/>
      <c r="B2" s="6" t="s">
        <v>1</v>
      </c>
      <c r="C2" s="22" t="s">
        <v>168</v>
      </c>
      <c r="D2" s="22" t="s">
        <v>169</v>
      </c>
      <c r="E2" s="23" t="s">
        <v>170</v>
      </c>
      <c r="F2" s="23" t="s">
        <v>171</v>
      </c>
      <c r="G2" s="32" t="s">
        <v>172</v>
      </c>
    </row>
    <row r="3" spans="1:7">
      <c r="A3" s="13"/>
      <c r="B3" s="6" t="s">
        <v>11</v>
      </c>
      <c r="C3" s="9" t="s">
        <v>173</v>
      </c>
      <c r="D3" s="9" t="s">
        <v>173</v>
      </c>
      <c r="E3" s="9" t="s">
        <v>173</v>
      </c>
      <c r="F3" s="9" t="s">
        <v>173</v>
      </c>
      <c r="G3" s="9" t="s">
        <v>173</v>
      </c>
    </row>
    <row r="4" s="12" customFormat="1" spans="1:7">
      <c r="A4" s="13" t="s">
        <v>13</v>
      </c>
      <c r="B4" s="6" t="s">
        <v>174</v>
      </c>
      <c r="C4" s="9" t="s">
        <v>175</v>
      </c>
      <c r="D4" s="9" t="s">
        <v>176</v>
      </c>
      <c r="E4" s="9" t="s">
        <v>177</v>
      </c>
      <c r="F4" s="9" t="s">
        <v>177</v>
      </c>
      <c r="G4" s="32" t="s">
        <v>178</v>
      </c>
    </row>
    <row r="5" s="12" customFormat="1" spans="1:7">
      <c r="A5" s="13"/>
      <c r="B5" s="6" t="s">
        <v>24</v>
      </c>
      <c r="C5" s="9">
        <v>1500</v>
      </c>
      <c r="D5" s="9">
        <v>2000</v>
      </c>
      <c r="E5" s="9">
        <v>3000</v>
      </c>
      <c r="F5" s="9">
        <v>4000</v>
      </c>
      <c r="G5" s="32">
        <v>3000</v>
      </c>
    </row>
    <row r="6" s="12" customFormat="1" spans="1:7">
      <c r="A6" s="13"/>
      <c r="B6" s="6" t="s">
        <v>25</v>
      </c>
      <c r="C6" s="9" t="s">
        <v>179</v>
      </c>
      <c r="D6" s="9" t="s">
        <v>180</v>
      </c>
      <c r="E6" s="9" t="s">
        <v>181</v>
      </c>
      <c r="F6" s="9" t="s">
        <v>182</v>
      </c>
      <c r="G6" s="32">
        <v>125</v>
      </c>
    </row>
    <row r="7" s="12" customFormat="1" spans="1:7">
      <c r="A7" s="13"/>
      <c r="B7" s="6" t="s">
        <v>28</v>
      </c>
      <c r="C7" s="9" t="s">
        <v>183</v>
      </c>
      <c r="D7" s="9" t="s">
        <v>184</v>
      </c>
      <c r="E7" s="9" t="s">
        <v>185</v>
      </c>
      <c r="F7" s="9" t="s">
        <v>186</v>
      </c>
      <c r="G7" s="32">
        <v>770</v>
      </c>
    </row>
    <row r="8" s="12" customFormat="1" spans="1:7">
      <c r="A8" s="13"/>
      <c r="B8" s="6" t="s">
        <v>36</v>
      </c>
      <c r="C8" s="9" t="s">
        <v>187</v>
      </c>
      <c r="D8" s="9" t="s">
        <v>187</v>
      </c>
      <c r="E8" s="9" t="s">
        <v>187</v>
      </c>
      <c r="F8" s="9" t="s">
        <v>187</v>
      </c>
      <c r="G8" s="32" t="s">
        <v>188</v>
      </c>
    </row>
    <row r="9" s="12" customFormat="1" spans="1:7">
      <c r="A9" s="13"/>
      <c r="B9" s="6" t="s">
        <v>38</v>
      </c>
      <c r="C9" s="9" t="s">
        <v>189</v>
      </c>
      <c r="D9" s="9" t="s">
        <v>189</v>
      </c>
      <c r="E9" s="9" t="s">
        <v>189</v>
      </c>
      <c r="F9" s="9" t="s">
        <v>189</v>
      </c>
      <c r="G9" s="32" t="s">
        <v>190</v>
      </c>
    </row>
    <row r="10" s="12" customFormat="1" spans="1:7">
      <c r="A10" s="13"/>
      <c r="B10" s="6" t="s">
        <v>191</v>
      </c>
      <c r="C10" s="9" t="s">
        <v>192</v>
      </c>
      <c r="D10" s="9" t="s">
        <v>192</v>
      </c>
      <c r="E10" s="9" t="s">
        <v>192</v>
      </c>
      <c r="F10" s="9" t="s">
        <v>192</v>
      </c>
      <c r="G10" s="32" t="s">
        <v>193</v>
      </c>
    </row>
    <row r="11" s="12" customFormat="1" spans="1:7">
      <c r="A11" s="13"/>
      <c r="B11" s="6" t="s">
        <v>194</v>
      </c>
      <c r="C11" s="9" t="s">
        <v>195</v>
      </c>
      <c r="D11" s="9" t="s">
        <v>195</v>
      </c>
      <c r="E11" s="9" t="s">
        <v>195</v>
      </c>
      <c r="F11" s="9" t="s">
        <v>195</v>
      </c>
      <c r="G11" s="32" t="s">
        <v>195</v>
      </c>
    </row>
    <row r="12" s="12" customFormat="1" spans="1:7">
      <c r="A12" s="13"/>
      <c r="B12" s="6" t="s">
        <v>196</v>
      </c>
      <c r="C12" s="9" t="s">
        <v>197</v>
      </c>
      <c r="D12" s="9" t="s">
        <v>198</v>
      </c>
      <c r="E12" s="9" t="s">
        <v>199</v>
      </c>
      <c r="F12" s="9" t="s">
        <v>199</v>
      </c>
      <c r="G12" s="32" t="s">
        <v>200</v>
      </c>
    </row>
    <row r="13" s="12" customFormat="1" ht="40.5" spans="1:7">
      <c r="A13" s="13"/>
      <c r="B13" s="6" t="s">
        <v>201</v>
      </c>
      <c r="C13" s="9">
        <v>2514</v>
      </c>
      <c r="D13" s="9">
        <v>2371</v>
      </c>
      <c r="E13" s="9">
        <v>2322</v>
      </c>
      <c r="F13" s="9">
        <v>2322</v>
      </c>
      <c r="G13" s="32">
        <v>2780</v>
      </c>
    </row>
    <row r="14" s="12" customFormat="1" ht="40.5" spans="1:7">
      <c r="A14" s="13"/>
      <c r="B14" s="6" t="s">
        <v>202</v>
      </c>
      <c r="C14" s="9">
        <v>2422</v>
      </c>
      <c r="D14" s="9">
        <v>2312</v>
      </c>
      <c r="E14" s="9">
        <v>2256</v>
      </c>
      <c r="F14" s="9">
        <v>2256</v>
      </c>
      <c r="G14" s="32">
        <v>2690</v>
      </c>
    </row>
    <row r="15" s="12" customFormat="1" ht="27" spans="1:7">
      <c r="A15" s="13"/>
      <c r="B15" s="6" t="s">
        <v>203</v>
      </c>
      <c r="C15" s="9">
        <v>3000</v>
      </c>
      <c r="D15" s="9">
        <v>3350</v>
      </c>
      <c r="E15" s="9">
        <v>2400</v>
      </c>
      <c r="F15" s="9">
        <v>2400</v>
      </c>
      <c r="G15" s="32">
        <v>3640</v>
      </c>
    </row>
    <row r="16" spans="1:7">
      <c r="A16" s="13" t="s">
        <v>45</v>
      </c>
      <c r="B16" s="6" t="s">
        <v>46</v>
      </c>
      <c r="C16" s="9">
        <v>5</v>
      </c>
      <c r="D16" s="9">
        <v>5</v>
      </c>
      <c r="E16" s="9">
        <v>5</v>
      </c>
      <c r="F16" s="9">
        <v>5</v>
      </c>
      <c r="G16" s="33">
        <v>0.1</v>
      </c>
    </row>
    <row r="17" spans="1:7">
      <c r="A17" s="13"/>
      <c r="B17" s="6" t="s">
        <v>144</v>
      </c>
      <c r="C17" s="9">
        <v>10</v>
      </c>
      <c r="D17" s="9">
        <v>10</v>
      </c>
      <c r="E17" s="9">
        <v>10</v>
      </c>
      <c r="F17" s="9">
        <v>10</v>
      </c>
      <c r="G17" s="32">
        <v>10</v>
      </c>
    </row>
    <row r="18" spans="1:7">
      <c r="A18" s="13"/>
      <c r="B18" s="6" t="s">
        <v>145</v>
      </c>
      <c r="C18" s="9">
        <v>30</v>
      </c>
      <c r="D18" s="9">
        <v>30</v>
      </c>
      <c r="E18" s="9">
        <v>30</v>
      </c>
      <c r="F18" s="9">
        <v>30</v>
      </c>
      <c r="G18" s="32">
        <v>30</v>
      </c>
    </row>
    <row r="19" spans="1:7">
      <c r="A19" s="13"/>
      <c r="B19" s="6" t="s">
        <v>49</v>
      </c>
      <c r="C19" s="9">
        <v>1335</v>
      </c>
      <c r="D19" s="9">
        <v>1415</v>
      </c>
      <c r="E19" s="9">
        <v>1510</v>
      </c>
      <c r="F19" s="9">
        <v>1510</v>
      </c>
      <c r="G19" s="32">
        <v>1387</v>
      </c>
    </row>
    <row r="20" ht="27" spans="1:7">
      <c r="A20" s="13"/>
      <c r="B20" s="6" t="s">
        <v>146</v>
      </c>
      <c r="C20" s="9" t="s">
        <v>204</v>
      </c>
      <c r="D20" s="9" t="s">
        <v>205</v>
      </c>
      <c r="E20" s="9" t="s">
        <v>206</v>
      </c>
      <c r="F20" s="9" t="s">
        <v>206</v>
      </c>
      <c r="G20" s="32" t="s">
        <v>207</v>
      </c>
    </row>
    <row r="21" ht="27" spans="1:7">
      <c r="A21" s="13"/>
      <c r="B21" s="6" t="s">
        <v>208</v>
      </c>
      <c r="C21" s="9" t="s">
        <v>209</v>
      </c>
      <c r="D21" s="9" t="s">
        <v>209</v>
      </c>
      <c r="E21" s="9" t="s">
        <v>209</v>
      </c>
      <c r="F21" s="9" t="s">
        <v>209</v>
      </c>
      <c r="G21" s="32" t="s">
        <v>209</v>
      </c>
    </row>
    <row r="22" spans="1:7">
      <c r="A22" s="13"/>
      <c r="B22" s="6" t="s">
        <v>147</v>
      </c>
      <c r="C22" s="9" t="s">
        <v>64</v>
      </c>
      <c r="D22" s="9" t="s">
        <v>64</v>
      </c>
      <c r="E22" s="9" t="s">
        <v>64</v>
      </c>
      <c r="F22" s="9" t="s">
        <v>64</v>
      </c>
      <c r="G22" s="32" t="s">
        <v>64</v>
      </c>
    </row>
    <row r="23" spans="1:7">
      <c r="A23" s="13"/>
      <c r="B23" s="6" t="s">
        <v>65</v>
      </c>
      <c r="C23" s="9">
        <v>1.5</v>
      </c>
      <c r="D23" s="9">
        <v>1.4</v>
      </c>
      <c r="E23" s="9">
        <v>1.4</v>
      </c>
      <c r="F23" s="9">
        <v>1.4</v>
      </c>
      <c r="G23" s="32">
        <v>1.6</v>
      </c>
    </row>
    <row r="24" ht="27" spans="1:7">
      <c r="A24" s="13" t="s">
        <v>66</v>
      </c>
      <c r="B24" s="6" t="s">
        <v>69</v>
      </c>
      <c r="C24" s="9" t="s">
        <v>210</v>
      </c>
      <c r="D24" s="9" t="s">
        <v>211</v>
      </c>
      <c r="E24" s="9" t="s">
        <v>212</v>
      </c>
      <c r="F24" s="9" t="s">
        <v>212</v>
      </c>
      <c r="G24" s="34" t="s">
        <v>212</v>
      </c>
    </row>
    <row r="25" spans="1:7">
      <c r="A25" s="13"/>
      <c r="B25" s="6" t="s">
        <v>76</v>
      </c>
      <c r="C25" s="9" t="s">
        <v>167</v>
      </c>
      <c r="D25" s="9" t="s">
        <v>167</v>
      </c>
      <c r="E25" s="9" t="s">
        <v>167</v>
      </c>
      <c r="F25" s="9" t="s">
        <v>167</v>
      </c>
      <c r="G25" s="32" t="s">
        <v>77</v>
      </c>
    </row>
    <row r="26" s="12" customFormat="1" spans="1:7">
      <c r="A26" s="13"/>
      <c r="B26" s="6" t="s">
        <v>78</v>
      </c>
      <c r="C26" s="9">
        <v>24</v>
      </c>
      <c r="D26" s="9">
        <v>24</v>
      </c>
      <c r="E26" s="9">
        <v>24</v>
      </c>
      <c r="F26" s="9">
        <v>24</v>
      </c>
      <c r="G26" s="32">
        <v>24</v>
      </c>
    </row>
    <row r="27" s="12" customFormat="1" spans="1:7">
      <c r="A27" s="13"/>
      <c r="B27" s="6" t="s">
        <v>148</v>
      </c>
      <c r="C27" s="9" t="s">
        <v>80</v>
      </c>
      <c r="D27" s="9" t="s">
        <v>80</v>
      </c>
      <c r="E27" s="9" t="s">
        <v>80</v>
      </c>
      <c r="F27" s="9" t="s">
        <v>80</v>
      </c>
      <c r="G27" s="32" t="s">
        <v>80</v>
      </c>
    </row>
    <row r="28" s="12" customFormat="1" spans="1:7">
      <c r="A28" s="13"/>
      <c r="B28" s="6" t="s">
        <v>149</v>
      </c>
      <c r="C28" s="9" t="s">
        <v>82</v>
      </c>
      <c r="D28" s="9" t="s">
        <v>82</v>
      </c>
      <c r="E28" s="9" t="s">
        <v>82</v>
      </c>
      <c r="F28" s="9" t="s">
        <v>82</v>
      </c>
      <c r="G28" s="32" t="s">
        <v>82</v>
      </c>
    </row>
    <row r="29" s="12" customFormat="1" spans="1:7">
      <c r="A29" s="13"/>
      <c r="B29" s="6" t="s">
        <v>83</v>
      </c>
      <c r="C29" s="9">
        <v>2</v>
      </c>
      <c r="D29" s="9">
        <v>2</v>
      </c>
      <c r="E29" s="9">
        <v>2</v>
      </c>
      <c r="F29" s="9">
        <v>2</v>
      </c>
      <c r="G29" s="32">
        <v>2</v>
      </c>
    </row>
    <row r="30" spans="1:7">
      <c r="A30" s="13"/>
      <c r="B30" s="6" t="s">
        <v>84</v>
      </c>
      <c r="C30" s="9" t="s">
        <v>134</v>
      </c>
      <c r="D30" s="9" t="s">
        <v>134</v>
      </c>
      <c r="E30" s="9" t="s">
        <v>134</v>
      </c>
      <c r="F30" s="9" t="s">
        <v>134</v>
      </c>
      <c r="G30" s="32" t="s">
        <v>134</v>
      </c>
    </row>
    <row r="31" spans="1:7">
      <c r="A31" s="19" t="s">
        <v>86</v>
      </c>
      <c r="B31" s="6" t="s">
        <v>150</v>
      </c>
      <c r="C31" s="9">
        <v>3</v>
      </c>
      <c r="D31" s="9">
        <v>3</v>
      </c>
      <c r="E31" s="9">
        <v>3</v>
      </c>
      <c r="F31" s="9">
        <v>3</v>
      </c>
      <c r="G31" s="32">
        <v>3</v>
      </c>
    </row>
    <row r="32" spans="1:7">
      <c r="A32" s="19"/>
      <c r="B32" s="6" t="s">
        <v>151</v>
      </c>
      <c r="C32" s="9" t="s">
        <v>90</v>
      </c>
      <c r="D32" s="9" t="s">
        <v>90</v>
      </c>
      <c r="E32" s="9" t="s">
        <v>90</v>
      </c>
      <c r="F32" s="9" t="s">
        <v>90</v>
      </c>
      <c r="G32" s="9" t="s">
        <v>90</v>
      </c>
    </row>
    <row r="33" spans="1:7">
      <c r="A33" s="19"/>
      <c r="B33" s="6" t="s">
        <v>91</v>
      </c>
      <c r="C33" s="9" t="s">
        <v>90</v>
      </c>
      <c r="D33" s="9" t="s">
        <v>90</v>
      </c>
      <c r="E33" s="9" t="s">
        <v>90</v>
      </c>
      <c r="F33" s="9" t="s">
        <v>90</v>
      </c>
      <c r="G33" s="9" t="s">
        <v>90</v>
      </c>
    </row>
    <row r="34" spans="1:7">
      <c r="A34" s="19"/>
      <c r="B34" s="6" t="s">
        <v>92</v>
      </c>
      <c r="C34" s="9" t="s">
        <v>90</v>
      </c>
      <c r="D34" s="9" t="s">
        <v>90</v>
      </c>
      <c r="E34" s="9" t="s">
        <v>90</v>
      </c>
      <c r="F34" s="9" t="s">
        <v>90</v>
      </c>
      <c r="G34" s="9" t="s">
        <v>90</v>
      </c>
    </row>
    <row r="35" spans="1:7">
      <c r="A35" s="19"/>
      <c r="B35" s="6" t="s">
        <v>152</v>
      </c>
      <c r="C35" s="9" t="s">
        <v>90</v>
      </c>
      <c r="D35" s="9" t="s">
        <v>90</v>
      </c>
      <c r="E35" s="9" t="s">
        <v>90</v>
      </c>
      <c r="F35" s="9" t="s">
        <v>90</v>
      </c>
      <c r="G35" s="9" t="s">
        <v>90</v>
      </c>
    </row>
    <row r="36" ht="27" spans="1:7">
      <c r="A36" s="19"/>
      <c r="B36" s="6" t="s">
        <v>153</v>
      </c>
      <c r="C36" s="9" t="s">
        <v>90</v>
      </c>
      <c r="D36" s="9" t="s">
        <v>90</v>
      </c>
      <c r="E36" s="9" t="s">
        <v>90</v>
      </c>
      <c r="F36" s="9" t="s">
        <v>90</v>
      </c>
      <c r="G36" s="9" t="s">
        <v>90</v>
      </c>
    </row>
    <row r="37" ht="27" spans="1:7">
      <c r="A37" s="19"/>
      <c r="B37" s="6" t="s">
        <v>96</v>
      </c>
      <c r="C37" s="9" t="s">
        <v>97</v>
      </c>
      <c r="D37" s="9" t="s">
        <v>97</v>
      </c>
      <c r="E37" s="9" t="s">
        <v>97</v>
      </c>
      <c r="F37" s="9" t="s">
        <v>97</v>
      </c>
      <c r="G37" s="32" t="s">
        <v>97</v>
      </c>
    </row>
    <row r="38" spans="1:7">
      <c r="A38" s="19"/>
      <c r="B38" s="6" t="s">
        <v>98</v>
      </c>
      <c r="C38" s="9" t="s">
        <v>90</v>
      </c>
      <c r="D38" s="9" t="s">
        <v>90</v>
      </c>
      <c r="E38" s="9" t="s">
        <v>90</v>
      </c>
      <c r="F38" s="9" t="s">
        <v>90</v>
      </c>
      <c r="G38" s="9" t="s">
        <v>90</v>
      </c>
    </row>
    <row r="39" spans="1:7">
      <c r="A39" s="19"/>
      <c r="B39" s="6" t="s">
        <v>213</v>
      </c>
      <c r="C39" s="9" t="s">
        <v>97</v>
      </c>
      <c r="D39" s="9" t="s">
        <v>97</v>
      </c>
      <c r="E39" s="9" t="s">
        <v>97</v>
      </c>
      <c r="F39" s="9" t="s">
        <v>97</v>
      </c>
      <c r="G39" s="32" t="s">
        <v>97</v>
      </c>
    </row>
    <row r="40" spans="1:7">
      <c r="A40" s="19"/>
      <c r="B40" s="6" t="s">
        <v>214</v>
      </c>
      <c r="C40" s="9" t="s">
        <v>90</v>
      </c>
      <c r="D40" s="9" t="s">
        <v>90</v>
      </c>
      <c r="E40" s="9" t="s">
        <v>90</v>
      </c>
      <c r="F40" s="9" t="s">
        <v>90</v>
      </c>
      <c r="G40" s="9" t="s">
        <v>90</v>
      </c>
    </row>
    <row r="41" spans="1:7">
      <c r="A41" s="19"/>
      <c r="B41" s="6" t="s">
        <v>215</v>
      </c>
      <c r="C41" s="9" t="s">
        <v>216</v>
      </c>
      <c r="D41" s="9" t="s">
        <v>216</v>
      </c>
      <c r="E41" s="9" t="s">
        <v>216</v>
      </c>
      <c r="F41" s="9" t="s">
        <v>216</v>
      </c>
      <c r="G41" s="9" t="s">
        <v>216</v>
      </c>
    </row>
    <row r="42" ht="27" spans="1:7">
      <c r="A42" s="19"/>
      <c r="B42" s="6" t="s">
        <v>217</v>
      </c>
      <c r="C42" s="9" t="s">
        <v>90</v>
      </c>
      <c r="D42" s="9" t="s">
        <v>90</v>
      </c>
      <c r="E42" s="9" t="s">
        <v>90</v>
      </c>
      <c r="F42" s="9" t="s">
        <v>90</v>
      </c>
      <c r="G42" s="9" t="s">
        <v>90</v>
      </c>
    </row>
    <row r="43" ht="27" spans="1:7">
      <c r="A43" s="19"/>
      <c r="B43" s="6" t="s">
        <v>218</v>
      </c>
      <c r="C43" s="9" t="s">
        <v>97</v>
      </c>
      <c r="D43" s="9" t="s">
        <v>97</v>
      </c>
      <c r="E43" s="9" t="s">
        <v>97</v>
      </c>
      <c r="F43" s="9" t="s">
        <v>97</v>
      </c>
      <c r="G43" s="32" t="s">
        <v>97</v>
      </c>
    </row>
    <row r="44" ht="27" spans="1:7">
      <c r="A44" s="19" t="s">
        <v>99</v>
      </c>
      <c r="B44" s="6" t="s">
        <v>219</v>
      </c>
      <c r="C44" s="9" t="s">
        <v>90</v>
      </c>
      <c r="D44" s="9" t="s">
        <v>90</v>
      </c>
      <c r="E44" s="9" t="s">
        <v>90</v>
      </c>
      <c r="F44" s="9" t="s">
        <v>90</v>
      </c>
      <c r="G44" s="9" t="s">
        <v>90</v>
      </c>
    </row>
    <row r="45" spans="1:7">
      <c r="A45" s="19"/>
      <c r="B45" s="6" t="s">
        <v>220</v>
      </c>
      <c r="C45" s="9" t="s">
        <v>216</v>
      </c>
      <c r="D45" s="9" t="s">
        <v>216</v>
      </c>
      <c r="E45" s="9" t="s">
        <v>216</v>
      </c>
      <c r="F45" s="9" t="s">
        <v>216</v>
      </c>
      <c r="G45" s="9" t="s">
        <v>216</v>
      </c>
    </row>
    <row r="46" spans="1:7">
      <c r="A46" s="19"/>
      <c r="B46" s="6" t="s">
        <v>100</v>
      </c>
      <c r="C46" s="9" t="s">
        <v>135</v>
      </c>
      <c r="D46" s="9" t="s">
        <v>135</v>
      </c>
      <c r="E46" s="9" t="s">
        <v>135</v>
      </c>
      <c r="F46" s="9" t="s">
        <v>135</v>
      </c>
      <c r="G46" s="32" t="s">
        <v>135</v>
      </c>
    </row>
    <row r="47" ht="27" spans="1:7">
      <c r="A47" s="19"/>
      <c r="B47" s="6" t="s">
        <v>221</v>
      </c>
      <c r="C47" s="9" t="s">
        <v>222</v>
      </c>
      <c r="D47" s="9" t="s">
        <v>222</v>
      </c>
      <c r="E47" s="9" t="s">
        <v>222</v>
      </c>
      <c r="F47" s="9" t="s">
        <v>222</v>
      </c>
      <c r="G47" s="34" t="s">
        <v>222</v>
      </c>
    </row>
    <row r="48" spans="1:7">
      <c r="A48" s="19"/>
      <c r="B48" s="6" t="s">
        <v>102</v>
      </c>
      <c r="C48" s="9" t="s">
        <v>103</v>
      </c>
      <c r="D48" s="9" t="s">
        <v>103</v>
      </c>
      <c r="E48" s="9" t="s">
        <v>103</v>
      </c>
      <c r="F48" s="9" t="s">
        <v>103</v>
      </c>
      <c r="G48" s="32" t="s">
        <v>103</v>
      </c>
    </row>
    <row r="49" spans="1:7">
      <c r="A49" s="19"/>
      <c r="B49" s="6" t="s">
        <v>154</v>
      </c>
      <c r="C49" s="9" t="s">
        <v>105</v>
      </c>
      <c r="D49" s="9" t="s">
        <v>105</v>
      </c>
      <c r="E49" s="9" t="s">
        <v>105</v>
      </c>
      <c r="F49" s="9" t="s">
        <v>105</v>
      </c>
      <c r="G49" s="32" t="s">
        <v>105</v>
      </c>
    </row>
    <row r="50" ht="27" spans="1:7">
      <c r="A50" s="19"/>
      <c r="B50" s="6" t="s">
        <v>106</v>
      </c>
      <c r="C50" s="9" t="s">
        <v>107</v>
      </c>
      <c r="D50" s="9" t="s">
        <v>107</v>
      </c>
      <c r="E50" s="9" t="s">
        <v>107</v>
      </c>
      <c r="F50" s="9" t="s">
        <v>107</v>
      </c>
      <c r="G50" s="32" t="s">
        <v>223</v>
      </c>
    </row>
  </sheetData>
  <mergeCells count="7">
    <mergeCell ref="E1:F1"/>
    <mergeCell ref="A2:A3"/>
    <mergeCell ref="A4:A15"/>
    <mergeCell ref="A16:A23"/>
    <mergeCell ref="A24:A30"/>
    <mergeCell ref="A31:A43"/>
    <mergeCell ref="A44:A50"/>
  </mergeCells>
  <pageMargins left="0.75" right="0.75" top="1" bottom="1" header="0.5" footer="0.5"/>
  <pageSetup paperSize="9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0"/>
  <sheetViews>
    <sheetView zoomScale="85" zoomScaleNormal="85" topLeftCell="B1" workbookViewId="0">
      <selection activeCell="H12" sqref="H12"/>
    </sheetView>
  </sheetViews>
  <sheetFormatPr defaultColWidth="9" defaultRowHeight="13.5"/>
  <cols>
    <col min="1" max="1" width="23.3628318584071" style="12" customWidth="1"/>
    <col min="2" max="2" width="32.3805309734513" style="12" customWidth="1"/>
    <col min="3" max="3" width="34.353982300885" style="12" customWidth="1"/>
    <col min="4" max="10" width="26.353982300885" style="12" customWidth="1"/>
    <col min="11" max="16384" width="9" style="12"/>
  </cols>
  <sheetData>
    <row r="1" ht="140.1" customHeight="1" spans="1:9">
      <c r="A1" s="26"/>
      <c r="B1" s="4" t="s">
        <v>0</v>
      </c>
      <c r="C1" s="13" t="str">
        <f>_xlfn.DISPIMG("ID_E918ED1F377D4DB6B8DE00A7D2DA176C",1)</f>
        <v>=DISPIMG("ID_E918ED1F377D4DB6B8DE00A7D2DA176C",1)</v>
      </c>
      <c r="D1" t="str">
        <f>_xlfn.DISPIMG("ID_2420241172994D4F91185BCBA95BBD0E",1)</f>
        <v>=DISPIMG("ID_2420241172994D4F91185BCBA95BBD0E",1)</v>
      </c>
      <c r="E1" s="27" t="str">
        <f>_xlfn.DISPIMG("ID_5B03A16190F94EC094358BEED8DE1DED",1)</f>
        <v>=DISPIMG("ID_5B03A16190F94EC094358BEED8DE1DED",1)</v>
      </c>
      <c r="F1" s="27"/>
      <c r="G1" s="28"/>
      <c r="H1" s="13" t="str">
        <f>_xlfn.DISPIMG("ID_DA1F3A2EFC784C7F928E20B7597021B4",1)</f>
        <v>=DISPIMG("ID_DA1F3A2EFC784C7F928E20B7597021B4",1)</v>
      </c>
      <c r="I1" s="13" t="str">
        <f>_xlfn.DISPIMG("ID_9CB6AF0DD16F41B69AF82BA90BD65F8B",1)</f>
        <v>=DISPIMG("ID_9CB6AF0DD16F41B69AF82BA90BD65F8B",1)</v>
      </c>
    </row>
    <row r="2" spans="1:9">
      <c r="A2" s="29"/>
      <c r="B2" s="6" t="s">
        <v>1</v>
      </c>
      <c r="C2" s="23" t="s">
        <v>224</v>
      </c>
      <c r="D2" s="23" t="s">
        <v>225</v>
      </c>
      <c r="E2" s="30" t="s">
        <v>226</v>
      </c>
      <c r="F2" s="30" t="s">
        <v>227</v>
      </c>
      <c r="G2" s="30" t="s">
        <v>228</v>
      </c>
      <c r="H2" s="23" t="s">
        <v>229</v>
      </c>
      <c r="I2" s="23" t="s">
        <v>230</v>
      </c>
    </row>
    <row r="3" spans="1:9">
      <c r="A3" s="29"/>
      <c r="B3" s="7" t="s">
        <v>11</v>
      </c>
      <c r="C3" s="9" t="s">
        <v>231</v>
      </c>
      <c r="D3" s="9" t="s">
        <v>231</v>
      </c>
      <c r="E3" s="9" t="s">
        <v>231</v>
      </c>
      <c r="F3" s="9" t="s">
        <v>231</v>
      </c>
      <c r="G3" s="9" t="s">
        <v>231</v>
      </c>
      <c r="H3" s="9" t="s">
        <v>231</v>
      </c>
      <c r="I3" s="9" t="s">
        <v>231</v>
      </c>
    </row>
    <row r="4" spans="1:9">
      <c r="A4" s="13" t="s">
        <v>13</v>
      </c>
      <c r="B4" s="7" t="s">
        <v>174</v>
      </c>
      <c r="C4" s="9" t="s">
        <v>232</v>
      </c>
      <c r="D4" s="23" t="s">
        <v>233</v>
      </c>
      <c r="E4" s="23" t="s">
        <v>234</v>
      </c>
      <c r="F4" s="23" t="s">
        <v>234</v>
      </c>
      <c r="G4" s="23" t="s">
        <v>235</v>
      </c>
      <c r="H4" s="23" t="s">
        <v>236</v>
      </c>
      <c r="I4" s="23" t="s">
        <v>237</v>
      </c>
    </row>
    <row r="5" spans="1:9">
      <c r="A5" s="13"/>
      <c r="B5" s="7" t="s">
        <v>24</v>
      </c>
      <c r="C5" s="9">
        <v>1200</v>
      </c>
      <c r="D5" s="23">
        <v>1500</v>
      </c>
      <c r="E5" s="23">
        <v>1400</v>
      </c>
      <c r="F5" s="23">
        <v>1600</v>
      </c>
      <c r="G5" s="23">
        <v>2000</v>
      </c>
      <c r="H5" s="23">
        <v>1400</v>
      </c>
      <c r="I5" s="23">
        <v>2000</v>
      </c>
    </row>
    <row r="6" spans="1:9">
      <c r="A6" s="13"/>
      <c r="B6" s="7" t="s">
        <v>25</v>
      </c>
      <c r="C6" s="9" t="s">
        <v>238</v>
      </c>
      <c r="D6" s="23">
        <v>2344</v>
      </c>
      <c r="E6" s="23" t="s">
        <v>239</v>
      </c>
      <c r="F6" s="23" t="s">
        <v>240</v>
      </c>
      <c r="G6" s="23" t="s">
        <v>241</v>
      </c>
      <c r="H6" s="23" t="s">
        <v>242</v>
      </c>
      <c r="I6" s="23" t="s">
        <v>243</v>
      </c>
    </row>
    <row r="7" spans="1:9">
      <c r="A7" s="13"/>
      <c r="B7" s="7" t="s">
        <v>244</v>
      </c>
      <c r="C7" s="9" t="s">
        <v>120</v>
      </c>
      <c r="D7" s="23">
        <v>700</v>
      </c>
      <c r="E7" s="23" t="s">
        <v>35</v>
      </c>
      <c r="F7" s="23" t="s">
        <v>35</v>
      </c>
      <c r="G7" s="23" t="s">
        <v>245</v>
      </c>
      <c r="H7" s="23" t="s">
        <v>246</v>
      </c>
      <c r="I7" s="23" t="s">
        <v>247</v>
      </c>
    </row>
    <row r="8" ht="27" spans="1:9">
      <c r="A8" s="13"/>
      <c r="B8" s="7" t="s">
        <v>36</v>
      </c>
      <c r="C8" s="9" t="s">
        <v>187</v>
      </c>
      <c r="D8" s="24" t="s">
        <v>187</v>
      </c>
      <c r="E8" s="9" t="s">
        <v>187</v>
      </c>
      <c r="F8" s="24" t="s">
        <v>187</v>
      </c>
      <c r="G8" s="9" t="s">
        <v>187</v>
      </c>
      <c r="H8" s="9" t="s">
        <v>187</v>
      </c>
      <c r="I8" s="9" t="s">
        <v>187</v>
      </c>
    </row>
    <row r="9" spans="1:9">
      <c r="A9" s="13"/>
      <c r="B9" s="7" t="s">
        <v>248</v>
      </c>
      <c r="C9" s="9" t="s">
        <v>190</v>
      </c>
      <c r="D9" s="9" t="s">
        <v>190</v>
      </c>
      <c r="E9" s="9" t="s">
        <v>190</v>
      </c>
      <c r="F9" s="9" t="s">
        <v>190</v>
      </c>
      <c r="G9" s="9" t="s">
        <v>190</v>
      </c>
      <c r="H9" s="9" t="s">
        <v>190</v>
      </c>
      <c r="I9" s="9" t="s">
        <v>190</v>
      </c>
    </row>
    <row r="10" spans="1:9">
      <c r="A10" s="13"/>
      <c r="B10" s="7" t="s">
        <v>191</v>
      </c>
      <c r="C10" s="9" t="s">
        <v>192</v>
      </c>
      <c r="D10" s="24" t="s">
        <v>192</v>
      </c>
      <c r="E10" s="9" t="s">
        <v>192</v>
      </c>
      <c r="F10" s="9" t="s">
        <v>192</v>
      </c>
      <c r="G10" s="9" t="s">
        <v>192</v>
      </c>
      <c r="H10" s="9" t="s">
        <v>192</v>
      </c>
      <c r="I10" s="9" t="s">
        <v>192</v>
      </c>
    </row>
    <row r="11" spans="1:9">
      <c r="A11" s="13"/>
      <c r="B11" s="7" t="s">
        <v>194</v>
      </c>
      <c r="C11" s="9" t="s">
        <v>195</v>
      </c>
      <c r="D11" s="9" t="s">
        <v>195</v>
      </c>
      <c r="E11" s="9" t="s">
        <v>195</v>
      </c>
      <c r="F11" s="9" t="s">
        <v>195</v>
      </c>
      <c r="G11" s="9" t="s">
        <v>195</v>
      </c>
      <c r="H11" s="9" t="s">
        <v>195</v>
      </c>
      <c r="I11" s="9" t="s">
        <v>195</v>
      </c>
    </row>
    <row r="12" spans="1:9">
      <c r="A12" s="13"/>
      <c r="B12" s="7" t="s">
        <v>249</v>
      </c>
      <c r="C12" s="23" t="s">
        <v>250</v>
      </c>
      <c r="D12" s="23" t="s">
        <v>250</v>
      </c>
      <c r="E12" s="23" t="s">
        <v>251</v>
      </c>
      <c r="F12" s="23" t="s">
        <v>251</v>
      </c>
      <c r="G12" s="23" t="s">
        <v>251</v>
      </c>
      <c r="H12" s="23" t="s">
        <v>252</v>
      </c>
      <c r="I12" s="23" t="s">
        <v>253</v>
      </c>
    </row>
    <row r="13" ht="40.5" spans="1:9">
      <c r="A13" s="13"/>
      <c r="B13" s="7" t="s">
        <v>254</v>
      </c>
      <c r="C13" s="23">
        <v>2457</v>
      </c>
      <c r="D13" s="23">
        <v>2382</v>
      </c>
      <c r="E13" s="23">
        <v>2842</v>
      </c>
      <c r="F13" s="23">
        <v>2842</v>
      </c>
      <c r="G13" s="23">
        <v>2882</v>
      </c>
      <c r="H13" s="23">
        <v>2413</v>
      </c>
      <c r="I13" s="23">
        <v>2820</v>
      </c>
    </row>
    <row r="14" ht="40.5" spans="1:9">
      <c r="A14" s="13"/>
      <c r="B14" s="7" t="s">
        <v>255</v>
      </c>
      <c r="C14" s="23">
        <v>2397</v>
      </c>
      <c r="D14" s="23">
        <v>2317</v>
      </c>
      <c r="E14" s="23">
        <v>2778</v>
      </c>
      <c r="F14" s="23">
        <v>2778</v>
      </c>
      <c r="G14" s="23">
        <v>2842</v>
      </c>
      <c r="H14" s="23">
        <v>2359</v>
      </c>
      <c r="I14" s="23">
        <v>2754</v>
      </c>
    </row>
    <row r="15" spans="1:9">
      <c r="A15" s="13"/>
      <c r="B15" s="7" t="s">
        <v>256</v>
      </c>
      <c r="C15" s="23">
        <v>2566</v>
      </c>
      <c r="D15" s="23">
        <v>2506</v>
      </c>
      <c r="E15" s="23">
        <v>3412</v>
      </c>
      <c r="F15" s="23">
        <v>3412</v>
      </c>
      <c r="G15" s="23">
        <v>3592</v>
      </c>
      <c r="H15" s="23">
        <v>2312</v>
      </c>
      <c r="I15" s="23">
        <v>3408</v>
      </c>
    </row>
    <row r="16" spans="1:9">
      <c r="A16" s="13" t="s">
        <v>45</v>
      </c>
      <c r="B16" s="7" t="s">
        <v>46</v>
      </c>
      <c r="C16" s="23">
        <v>5</v>
      </c>
      <c r="D16" s="23">
        <v>6</v>
      </c>
      <c r="E16" s="23">
        <v>5</v>
      </c>
      <c r="F16" s="23">
        <v>5</v>
      </c>
      <c r="G16" s="23">
        <v>5</v>
      </c>
      <c r="H16" s="23">
        <v>5</v>
      </c>
      <c r="I16" s="23">
        <v>5</v>
      </c>
    </row>
    <row r="17" spans="1:9">
      <c r="A17" s="13"/>
      <c r="B17" s="7" t="s">
        <v>257</v>
      </c>
      <c r="C17" s="23">
        <v>10</v>
      </c>
      <c r="D17" s="23">
        <v>5</v>
      </c>
      <c r="E17" s="23">
        <v>10</v>
      </c>
      <c r="F17" s="23">
        <v>10</v>
      </c>
      <c r="G17" s="23">
        <v>10</v>
      </c>
      <c r="H17" s="23">
        <v>10</v>
      </c>
      <c r="I17" s="23">
        <v>10</v>
      </c>
    </row>
    <row r="18" spans="1:9">
      <c r="A18" s="13"/>
      <c r="B18" s="7" t="s">
        <v>258</v>
      </c>
      <c r="C18" s="23">
        <v>30</v>
      </c>
      <c r="D18" s="23">
        <v>30</v>
      </c>
      <c r="E18" s="23">
        <v>30</v>
      </c>
      <c r="F18" s="23">
        <v>30</v>
      </c>
      <c r="G18" s="23">
        <v>30</v>
      </c>
      <c r="H18" s="23">
        <v>30</v>
      </c>
      <c r="I18" s="23">
        <v>30</v>
      </c>
    </row>
    <row r="19" spans="1:9">
      <c r="A19" s="13"/>
      <c r="B19" s="7" t="s">
        <v>49</v>
      </c>
      <c r="C19" s="23">
        <v>1315</v>
      </c>
      <c r="D19" s="23">
        <v>1264</v>
      </c>
      <c r="E19" s="23">
        <v>1440</v>
      </c>
      <c r="F19" s="23">
        <v>1440</v>
      </c>
      <c r="G19" s="23">
        <v>1450</v>
      </c>
      <c r="H19" s="23">
        <v>1370</v>
      </c>
      <c r="I19" s="23">
        <v>1470</v>
      </c>
    </row>
    <row r="20" ht="27" spans="1:9">
      <c r="A20" s="13"/>
      <c r="B20" s="7" t="s">
        <v>259</v>
      </c>
      <c r="C20" s="23" t="s">
        <v>260</v>
      </c>
      <c r="D20" s="23" t="s">
        <v>261</v>
      </c>
      <c r="E20" s="23" t="s">
        <v>262</v>
      </c>
      <c r="F20" s="23" t="s">
        <v>262</v>
      </c>
      <c r="G20" s="23" t="s">
        <v>263</v>
      </c>
      <c r="H20" s="23" t="s">
        <v>264</v>
      </c>
      <c r="I20" s="23" t="s">
        <v>265</v>
      </c>
    </row>
    <row r="21" spans="1:9">
      <c r="A21" s="13"/>
      <c r="B21" s="7" t="s">
        <v>266</v>
      </c>
      <c r="C21" s="23" t="s">
        <v>209</v>
      </c>
      <c r="D21" s="22" t="s">
        <v>209</v>
      </c>
      <c r="E21" s="23" t="s">
        <v>209</v>
      </c>
      <c r="F21" s="23" t="s">
        <v>209</v>
      </c>
      <c r="G21" s="23" t="s">
        <v>209</v>
      </c>
      <c r="H21" s="23" t="s">
        <v>209</v>
      </c>
      <c r="I21" s="23" t="s">
        <v>209</v>
      </c>
    </row>
    <row r="22" spans="1:9">
      <c r="A22" s="13"/>
      <c r="B22" s="7" t="s">
        <v>63</v>
      </c>
      <c r="C22" s="23" t="s">
        <v>64</v>
      </c>
      <c r="D22" s="22" t="s">
        <v>64</v>
      </c>
      <c r="E22" s="23" t="s">
        <v>64</v>
      </c>
      <c r="F22" s="23" t="s">
        <v>64</v>
      </c>
      <c r="G22" s="23" t="s">
        <v>64</v>
      </c>
      <c r="H22" s="23" t="s">
        <v>64</v>
      </c>
      <c r="I22" s="23" t="s">
        <v>64</v>
      </c>
    </row>
    <row r="23" spans="1:9">
      <c r="A23" s="13"/>
      <c r="B23" s="7" t="s">
        <v>65</v>
      </c>
      <c r="C23" s="23">
        <v>2</v>
      </c>
      <c r="D23" s="22">
        <v>1.6</v>
      </c>
      <c r="E23" s="23">
        <v>1.7</v>
      </c>
      <c r="F23" s="23">
        <v>1.7</v>
      </c>
      <c r="G23" s="23">
        <v>1.7</v>
      </c>
      <c r="H23" s="23">
        <v>1.3</v>
      </c>
      <c r="I23" s="23">
        <v>1.7</v>
      </c>
    </row>
    <row r="24" ht="27" spans="1:9">
      <c r="A24" s="13" t="s">
        <v>66</v>
      </c>
      <c r="B24" s="7" t="s">
        <v>69</v>
      </c>
      <c r="C24" s="9" t="s">
        <v>267</v>
      </c>
      <c r="D24" s="9" t="s">
        <v>268</v>
      </c>
      <c r="E24" s="9" t="s">
        <v>269</v>
      </c>
      <c r="F24" s="9" t="s">
        <v>269</v>
      </c>
      <c r="G24" s="9" t="s">
        <v>269</v>
      </c>
      <c r="H24" s="9" t="s">
        <v>267</v>
      </c>
      <c r="I24" s="9" t="s">
        <v>270</v>
      </c>
    </row>
    <row r="25" spans="1:9">
      <c r="A25" s="13"/>
      <c r="B25" s="7" t="s">
        <v>76</v>
      </c>
      <c r="C25" s="9" t="s">
        <v>167</v>
      </c>
      <c r="D25" s="9" t="s">
        <v>271</v>
      </c>
      <c r="E25" s="23" t="s">
        <v>77</v>
      </c>
      <c r="F25" s="9" t="s">
        <v>167</v>
      </c>
      <c r="G25" s="9" t="s">
        <v>167</v>
      </c>
      <c r="H25" s="9" t="s">
        <v>167</v>
      </c>
      <c r="I25" s="9" t="s">
        <v>167</v>
      </c>
    </row>
    <row r="26" spans="1:9">
      <c r="A26" s="13"/>
      <c r="B26" s="7" t="s">
        <v>78</v>
      </c>
      <c r="C26" s="23">
        <v>24</v>
      </c>
      <c r="D26" s="22">
        <v>24</v>
      </c>
      <c r="E26" s="23">
        <v>24</v>
      </c>
      <c r="F26" s="23">
        <v>24</v>
      </c>
      <c r="G26" s="23">
        <v>24</v>
      </c>
      <c r="H26" s="9">
        <v>24</v>
      </c>
      <c r="I26" s="9">
        <v>24</v>
      </c>
    </row>
    <row r="27" spans="1:9">
      <c r="A27" s="13"/>
      <c r="B27" s="7" t="s">
        <v>272</v>
      </c>
      <c r="C27" s="23" t="s">
        <v>273</v>
      </c>
      <c r="D27" s="22" t="s">
        <v>80</v>
      </c>
      <c r="E27" s="23" t="s">
        <v>273</v>
      </c>
      <c r="F27" s="23" t="s">
        <v>273</v>
      </c>
      <c r="G27" s="23" t="s">
        <v>273</v>
      </c>
      <c r="H27" s="9" t="s">
        <v>273</v>
      </c>
      <c r="I27" s="9" t="s">
        <v>273</v>
      </c>
    </row>
    <row r="28" spans="1:9">
      <c r="A28" s="13"/>
      <c r="B28" s="7" t="s">
        <v>149</v>
      </c>
      <c r="C28" s="23" t="s">
        <v>80</v>
      </c>
      <c r="D28" s="22" t="s">
        <v>82</v>
      </c>
      <c r="E28" s="23" t="s">
        <v>80</v>
      </c>
      <c r="F28" s="23" t="s">
        <v>80</v>
      </c>
      <c r="G28" s="23" t="s">
        <v>80</v>
      </c>
      <c r="H28" s="9" t="s">
        <v>80</v>
      </c>
      <c r="I28" s="9" t="s">
        <v>80</v>
      </c>
    </row>
    <row r="29" spans="1:9">
      <c r="A29" s="13"/>
      <c r="B29" s="7" t="s">
        <v>83</v>
      </c>
      <c r="C29" s="23">
        <v>2</v>
      </c>
      <c r="D29" s="22">
        <v>2</v>
      </c>
      <c r="E29" s="23">
        <v>2</v>
      </c>
      <c r="F29" s="23">
        <v>2</v>
      </c>
      <c r="G29" s="23">
        <v>2</v>
      </c>
      <c r="H29" s="9">
        <v>2</v>
      </c>
      <c r="I29" s="9">
        <v>2</v>
      </c>
    </row>
    <row r="30" spans="1:9">
      <c r="A30" s="13"/>
      <c r="B30" s="7" t="s">
        <v>84</v>
      </c>
      <c r="C30" s="9" t="s">
        <v>134</v>
      </c>
      <c r="D30" s="9" t="s">
        <v>134</v>
      </c>
      <c r="E30" s="9" t="s">
        <v>134</v>
      </c>
      <c r="F30" s="9" t="s">
        <v>134</v>
      </c>
      <c r="G30" s="9" t="s">
        <v>134</v>
      </c>
      <c r="H30" s="9" t="s">
        <v>134</v>
      </c>
      <c r="I30" s="9" t="s">
        <v>134</v>
      </c>
    </row>
    <row r="31" spans="1:9">
      <c r="A31" s="19" t="s">
        <v>86</v>
      </c>
      <c r="B31" s="7" t="s">
        <v>274</v>
      </c>
      <c r="C31" s="9">
        <v>3</v>
      </c>
      <c r="D31" s="31">
        <v>3</v>
      </c>
      <c r="E31" s="23">
        <v>3</v>
      </c>
      <c r="F31" s="23">
        <v>3</v>
      </c>
      <c r="G31" s="9">
        <v>3</v>
      </c>
      <c r="H31" s="9">
        <v>3</v>
      </c>
      <c r="I31" s="9">
        <v>3</v>
      </c>
    </row>
    <row r="32" spans="1:9">
      <c r="A32" s="19"/>
      <c r="B32" s="7" t="s">
        <v>275</v>
      </c>
      <c r="C32" s="9" t="s">
        <v>90</v>
      </c>
      <c r="D32" s="22" t="s">
        <v>90</v>
      </c>
      <c r="E32" s="23" t="s">
        <v>90</v>
      </c>
      <c r="F32" s="23" t="s">
        <v>90</v>
      </c>
      <c r="G32" s="9" t="s">
        <v>90</v>
      </c>
      <c r="H32" s="9" t="s">
        <v>90</v>
      </c>
      <c r="I32" s="9" t="s">
        <v>90</v>
      </c>
    </row>
    <row r="33" spans="1:9">
      <c r="A33" s="19"/>
      <c r="B33" s="7" t="s">
        <v>91</v>
      </c>
      <c r="C33" s="9" t="s">
        <v>90</v>
      </c>
      <c r="D33" s="22" t="s">
        <v>90</v>
      </c>
      <c r="E33" s="23" t="s">
        <v>90</v>
      </c>
      <c r="F33" s="23" t="s">
        <v>90</v>
      </c>
      <c r="G33" s="9" t="s">
        <v>90</v>
      </c>
      <c r="H33" s="9" t="s">
        <v>90</v>
      </c>
      <c r="I33" s="9" t="s">
        <v>90</v>
      </c>
    </row>
    <row r="34" spans="1:9">
      <c r="A34" s="19"/>
      <c r="B34" s="7" t="s">
        <v>92</v>
      </c>
      <c r="C34" s="9" t="s">
        <v>90</v>
      </c>
      <c r="D34" s="22" t="s">
        <v>90</v>
      </c>
      <c r="E34" s="23" t="s">
        <v>90</v>
      </c>
      <c r="F34" s="23" t="s">
        <v>90</v>
      </c>
      <c r="G34" s="9" t="s">
        <v>90</v>
      </c>
      <c r="H34" s="9" t="s">
        <v>90</v>
      </c>
      <c r="I34" s="9" t="s">
        <v>90</v>
      </c>
    </row>
    <row r="35" spans="1:9">
      <c r="A35" s="19"/>
      <c r="B35" s="7" t="s">
        <v>93</v>
      </c>
      <c r="C35" s="9" t="s">
        <v>90</v>
      </c>
      <c r="D35" s="22" t="s">
        <v>90</v>
      </c>
      <c r="E35" s="23" t="s">
        <v>90</v>
      </c>
      <c r="F35" s="23" t="s">
        <v>90</v>
      </c>
      <c r="G35" s="9" t="s">
        <v>90</v>
      </c>
      <c r="H35" s="9" t="s">
        <v>90</v>
      </c>
      <c r="I35" s="9" t="s">
        <v>90</v>
      </c>
    </row>
    <row r="36" ht="27" spans="1:9">
      <c r="A36" s="19"/>
      <c r="B36" s="7" t="s">
        <v>276</v>
      </c>
      <c r="C36" s="9" t="s">
        <v>90</v>
      </c>
      <c r="D36" s="22" t="s">
        <v>90</v>
      </c>
      <c r="E36" s="23" t="s">
        <v>90</v>
      </c>
      <c r="F36" s="23" t="s">
        <v>90</v>
      </c>
      <c r="G36" s="9" t="s">
        <v>90</v>
      </c>
      <c r="H36" s="9" t="s">
        <v>90</v>
      </c>
      <c r="I36" s="9" t="s">
        <v>90</v>
      </c>
    </row>
    <row r="37" ht="27" spans="1:9">
      <c r="A37" s="19"/>
      <c r="B37" s="7" t="s">
        <v>277</v>
      </c>
      <c r="C37" s="9" t="s">
        <v>97</v>
      </c>
      <c r="D37" s="9" t="s">
        <v>97</v>
      </c>
      <c r="E37" s="9" t="s">
        <v>97</v>
      </c>
      <c r="F37" s="9" t="s">
        <v>97</v>
      </c>
      <c r="G37" s="9" t="s">
        <v>97</v>
      </c>
      <c r="H37" s="9" t="s">
        <v>97</v>
      </c>
      <c r="I37" s="9" t="s">
        <v>97</v>
      </c>
    </row>
    <row r="38" spans="1:9">
      <c r="A38" s="19"/>
      <c r="B38" s="7" t="s">
        <v>98</v>
      </c>
      <c r="C38" s="9" t="s">
        <v>90</v>
      </c>
      <c r="D38" s="9" t="s">
        <v>90</v>
      </c>
      <c r="E38" s="9" t="s">
        <v>90</v>
      </c>
      <c r="F38" s="9" t="s">
        <v>90</v>
      </c>
      <c r="G38" s="9" t="s">
        <v>90</v>
      </c>
      <c r="H38" s="9" t="s">
        <v>90</v>
      </c>
      <c r="I38" s="9" t="s">
        <v>90</v>
      </c>
    </row>
    <row r="39" spans="1:9">
      <c r="A39" s="19"/>
      <c r="B39" s="7" t="s">
        <v>213</v>
      </c>
      <c r="C39" s="9" t="s">
        <v>97</v>
      </c>
      <c r="D39" s="9" t="s">
        <v>97</v>
      </c>
      <c r="E39" s="9" t="s">
        <v>97</v>
      </c>
      <c r="F39" s="9" t="s">
        <v>97</v>
      </c>
      <c r="G39" s="9" t="s">
        <v>97</v>
      </c>
      <c r="H39" s="9" t="s">
        <v>97</v>
      </c>
      <c r="I39" s="9" t="s">
        <v>97</v>
      </c>
    </row>
    <row r="40" spans="1:9">
      <c r="A40" s="19"/>
      <c r="B40" s="7" t="s">
        <v>214</v>
      </c>
      <c r="C40" s="9" t="s">
        <v>90</v>
      </c>
      <c r="D40" s="9" t="s">
        <v>90</v>
      </c>
      <c r="E40" s="9" t="s">
        <v>90</v>
      </c>
      <c r="F40" s="9" t="s">
        <v>90</v>
      </c>
      <c r="G40" s="9" t="s">
        <v>90</v>
      </c>
      <c r="H40" s="9" t="s">
        <v>90</v>
      </c>
      <c r="I40" s="9" t="s">
        <v>90</v>
      </c>
    </row>
    <row r="41" spans="1:9">
      <c r="A41" s="19"/>
      <c r="B41" s="7" t="s">
        <v>215</v>
      </c>
      <c r="C41" s="9" t="s">
        <v>90</v>
      </c>
      <c r="D41" s="9" t="s">
        <v>216</v>
      </c>
      <c r="E41" s="9" t="s">
        <v>90</v>
      </c>
      <c r="F41" s="9" t="s">
        <v>90</v>
      </c>
      <c r="G41" s="9" t="s">
        <v>90</v>
      </c>
      <c r="H41" s="9" t="s">
        <v>90</v>
      </c>
      <c r="I41" s="9" t="s">
        <v>90</v>
      </c>
    </row>
    <row r="42" ht="27" spans="1:9">
      <c r="A42" s="19"/>
      <c r="B42" s="7" t="s">
        <v>217</v>
      </c>
      <c r="C42" s="9" t="s">
        <v>90</v>
      </c>
      <c r="D42" s="9" t="s">
        <v>90</v>
      </c>
      <c r="E42" s="9" t="s">
        <v>90</v>
      </c>
      <c r="F42" s="9" t="s">
        <v>90</v>
      </c>
      <c r="G42" s="9" t="s">
        <v>90</v>
      </c>
      <c r="H42" s="9" t="s">
        <v>90</v>
      </c>
      <c r="I42" s="9" t="s">
        <v>90</v>
      </c>
    </row>
    <row r="43" ht="27" spans="1:9">
      <c r="A43" s="19"/>
      <c r="B43" s="7" t="s">
        <v>218</v>
      </c>
      <c r="C43" s="9" t="s">
        <v>97</v>
      </c>
      <c r="D43" s="9" t="s">
        <v>97</v>
      </c>
      <c r="E43" s="9" t="s">
        <v>97</v>
      </c>
      <c r="F43" s="9" t="s">
        <v>97</v>
      </c>
      <c r="G43" s="9" t="s">
        <v>97</v>
      </c>
      <c r="H43" s="9" t="s">
        <v>97</v>
      </c>
      <c r="I43" s="9" t="s">
        <v>97</v>
      </c>
    </row>
    <row r="44" spans="1:9">
      <c r="A44" s="19" t="s">
        <v>99</v>
      </c>
      <c r="B44" s="7" t="s">
        <v>278</v>
      </c>
      <c r="C44" s="9" t="s">
        <v>90</v>
      </c>
      <c r="D44" s="9" t="s">
        <v>90</v>
      </c>
      <c r="E44" s="9" t="s">
        <v>90</v>
      </c>
      <c r="F44" s="9" t="s">
        <v>90</v>
      </c>
      <c r="G44" s="9" t="s">
        <v>90</v>
      </c>
      <c r="H44" s="9" t="s">
        <v>90</v>
      </c>
      <c r="I44" s="9" t="s">
        <v>90</v>
      </c>
    </row>
    <row r="45" spans="1:9">
      <c r="A45" s="19"/>
      <c r="B45" s="7" t="s">
        <v>279</v>
      </c>
      <c r="C45" s="9" t="s">
        <v>90</v>
      </c>
      <c r="D45" s="9" t="s">
        <v>216</v>
      </c>
      <c r="E45" s="9" t="s">
        <v>90</v>
      </c>
      <c r="F45" s="9" t="s">
        <v>90</v>
      </c>
      <c r="G45" s="9" t="s">
        <v>90</v>
      </c>
      <c r="H45" s="9" t="s">
        <v>90</v>
      </c>
      <c r="I45" s="9" t="s">
        <v>90</v>
      </c>
    </row>
    <row r="46" spans="1:9">
      <c r="A46" s="19"/>
      <c r="B46" s="7" t="s">
        <v>100</v>
      </c>
      <c r="C46" s="9" t="s">
        <v>135</v>
      </c>
      <c r="D46" s="9" t="s">
        <v>280</v>
      </c>
      <c r="E46" s="9" t="s">
        <v>135</v>
      </c>
      <c r="F46" s="9" t="s">
        <v>135</v>
      </c>
      <c r="G46" s="9" t="s">
        <v>135</v>
      </c>
      <c r="H46" s="9" t="s">
        <v>135</v>
      </c>
      <c r="I46" s="9" t="s">
        <v>135</v>
      </c>
    </row>
    <row r="47" ht="27" spans="1:9">
      <c r="A47" s="19"/>
      <c r="B47" s="7" t="s">
        <v>221</v>
      </c>
      <c r="C47" s="9" t="s">
        <v>281</v>
      </c>
      <c r="D47" s="9" t="s">
        <v>281</v>
      </c>
      <c r="E47" s="9" t="s">
        <v>281</v>
      </c>
      <c r="F47" s="9" t="s">
        <v>281</v>
      </c>
      <c r="G47" s="9" t="s">
        <v>281</v>
      </c>
      <c r="H47" s="9" t="s">
        <v>281</v>
      </c>
      <c r="I47" s="9" t="s">
        <v>281</v>
      </c>
    </row>
    <row r="48" spans="1:9">
      <c r="A48" s="19"/>
      <c r="B48" s="7" t="s">
        <v>282</v>
      </c>
      <c r="C48" s="9" t="s">
        <v>103</v>
      </c>
      <c r="D48" s="9" t="s">
        <v>103</v>
      </c>
      <c r="E48" s="9" t="s">
        <v>103</v>
      </c>
      <c r="F48" s="9" t="s">
        <v>103</v>
      </c>
      <c r="G48" s="9" t="s">
        <v>103</v>
      </c>
      <c r="H48" s="9" t="s">
        <v>103</v>
      </c>
      <c r="I48" s="9" t="s">
        <v>103</v>
      </c>
    </row>
    <row r="49" spans="1:9">
      <c r="A49" s="19"/>
      <c r="B49" s="7" t="s">
        <v>104</v>
      </c>
      <c r="C49" s="9" t="s">
        <v>105</v>
      </c>
      <c r="D49" s="9" t="s">
        <v>105</v>
      </c>
      <c r="E49" s="9" t="s">
        <v>105</v>
      </c>
      <c r="F49" s="9" t="s">
        <v>105</v>
      </c>
      <c r="G49" s="9" t="s">
        <v>105</v>
      </c>
      <c r="H49" s="9" t="s">
        <v>105</v>
      </c>
      <c r="I49" s="9" t="s">
        <v>105</v>
      </c>
    </row>
    <row r="50" ht="27" spans="1:9">
      <c r="A50" s="19"/>
      <c r="B50" s="7" t="s">
        <v>283</v>
      </c>
      <c r="C50" s="9" t="s">
        <v>107</v>
      </c>
      <c r="D50" s="9" t="s">
        <v>107</v>
      </c>
      <c r="E50" s="9" t="s">
        <v>107</v>
      </c>
      <c r="F50" s="9" t="s">
        <v>107</v>
      </c>
      <c r="G50" s="9" t="s">
        <v>107</v>
      </c>
      <c r="H50" s="9" t="s">
        <v>107</v>
      </c>
      <c r="I50" s="9" t="s">
        <v>107</v>
      </c>
    </row>
  </sheetData>
  <mergeCells count="6">
    <mergeCell ref="E1:G1"/>
    <mergeCell ref="A4:A15"/>
    <mergeCell ref="A16:A23"/>
    <mergeCell ref="A24:A30"/>
    <mergeCell ref="A31:A43"/>
    <mergeCell ref="A44:A50"/>
  </mergeCells>
  <pageMargins left="0.75" right="0.75" top="1" bottom="1" header="0.5" footer="0.5"/>
  <pageSetup paperSize="9" orientation="portrait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9"/>
  <sheetViews>
    <sheetView workbookViewId="0">
      <pane xSplit="2" topLeftCell="D1" activePane="topRight" state="frozen"/>
      <selection/>
      <selection pane="topRight" activeCell="B1" sqref="B1"/>
    </sheetView>
  </sheetViews>
  <sheetFormatPr defaultColWidth="8.75221238938053" defaultRowHeight="13.5"/>
  <cols>
    <col min="1" max="1" width="16.5044247787611" style="11" customWidth="1"/>
    <col min="2" max="2" width="32.7522123893805" style="2" customWidth="1"/>
    <col min="3" max="9" width="29.353982300885" style="12" customWidth="1"/>
    <col min="10" max="16384" width="8.75221238938053" style="12"/>
  </cols>
  <sheetData>
    <row r="1" ht="191" customHeight="1" spans="1:9">
      <c r="A1" s="13"/>
      <c r="B1" s="4" t="s">
        <v>0</v>
      </c>
      <c r="C1" s="9"/>
      <c r="D1" s="9"/>
      <c r="E1" s="9"/>
      <c r="F1" s="9" t="str">
        <f>_xlfn.DISPIMG("ID_73F2D647E51E4127A4FD7C06D24EF808",1)</f>
        <v>=DISPIMG("ID_73F2D647E51E4127A4FD7C06D24EF808",1)</v>
      </c>
      <c r="G1" s="9" t="str">
        <f>_xlfn.DISPIMG("ID_15BAB64BE64B4FEA961F855B286B5E28",1)</f>
        <v>=DISPIMG("ID_15BAB64BE64B4FEA961F855B286B5E28",1)</v>
      </c>
      <c r="H1" s="9"/>
      <c r="I1" s="9"/>
    </row>
    <row r="2" spans="1:9">
      <c r="A2" s="13"/>
      <c r="B2" s="6" t="s">
        <v>1</v>
      </c>
      <c r="C2" s="23" t="s">
        <v>284</v>
      </c>
      <c r="D2" s="23" t="s">
        <v>285</v>
      </c>
      <c r="E2" s="23" t="s">
        <v>286</v>
      </c>
      <c r="F2" s="23" t="s">
        <v>287</v>
      </c>
      <c r="G2" s="23" t="s">
        <v>288</v>
      </c>
      <c r="H2" s="9"/>
      <c r="I2" s="9"/>
    </row>
    <row r="3" spans="1:9">
      <c r="A3" s="13"/>
      <c r="B3" s="7" t="s">
        <v>11</v>
      </c>
      <c r="C3" s="23" t="s">
        <v>289</v>
      </c>
      <c r="D3" s="23" t="s">
        <v>289</v>
      </c>
      <c r="E3" s="23" t="s">
        <v>289</v>
      </c>
      <c r="F3" s="23" t="s">
        <v>289</v>
      </c>
      <c r="G3" s="23" t="s">
        <v>289</v>
      </c>
      <c r="H3" s="9"/>
      <c r="I3" s="9"/>
    </row>
    <row r="4" ht="27" spans="1:9">
      <c r="A4" s="13" t="s">
        <v>13</v>
      </c>
      <c r="B4" s="7" t="s">
        <v>139</v>
      </c>
      <c r="C4" s="9" t="s">
        <v>290</v>
      </c>
      <c r="D4" s="9" t="s">
        <v>290</v>
      </c>
      <c r="E4" s="9" t="s">
        <v>291</v>
      </c>
      <c r="F4" s="9" t="s">
        <v>292</v>
      </c>
      <c r="G4" s="9" t="s">
        <v>293</v>
      </c>
      <c r="H4" s="15"/>
      <c r="I4" s="15"/>
    </row>
    <row r="5" spans="1:9">
      <c r="A5" s="13"/>
      <c r="B5" s="7" t="s">
        <v>294</v>
      </c>
      <c r="C5" s="9" t="s">
        <v>295</v>
      </c>
      <c r="D5" s="9" t="s">
        <v>296</v>
      </c>
      <c r="E5" s="9" t="s">
        <v>297</v>
      </c>
      <c r="F5" s="9" t="s">
        <v>298</v>
      </c>
      <c r="G5" s="9" t="s">
        <v>297</v>
      </c>
      <c r="H5" s="15"/>
      <c r="I5" s="15"/>
    </row>
    <row r="6" spans="1:9">
      <c r="A6" s="13"/>
      <c r="B6" s="7" t="s">
        <v>25</v>
      </c>
      <c r="C6" s="9" t="s">
        <v>299</v>
      </c>
      <c r="D6" s="9" t="s">
        <v>299</v>
      </c>
      <c r="E6" s="9" t="s">
        <v>299</v>
      </c>
      <c r="F6" s="9" t="s">
        <v>242</v>
      </c>
      <c r="G6" s="9" t="s">
        <v>242</v>
      </c>
      <c r="H6" s="9"/>
      <c r="I6" s="9"/>
    </row>
    <row r="7" spans="1:9">
      <c r="A7" s="13"/>
      <c r="B7" s="7" t="s">
        <v>300</v>
      </c>
      <c r="C7" s="9" t="s">
        <v>301</v>
      </c>
      <c r="D7" s="9" t="s">
        <v>302</v>
      </c>
      <c r="E7" s="9" t="s">
        <v>303</v>
      </c>
      <c r="F7" s="9" t="s">
        <v>304</v>
      </c>
      <c r="G7" s="9" t="s">
        <v>305</v>
      </c>
      <c r="H7" s="15"/>
      <c r="I7" s="15"/>
    </row>
    <row r="8" spans="1:9">
      <c r="A8" s="13"/>
      <c r="B8" s="7" t="s">
        <v>36</v>
      </c>
      <c r="C8" s="9" t="s">
        <v>187</v>
      </c>
      <c r="D8" s="9" t="s">
        <v>187</v>
      </c>
      <c r="E8" s="9" t="s">
        <v>187</v>
      </c>
      <c r="F8" s="9" t="s">
        <v>187</v>
      </c>
      <c r="G8" s="9" t="s">
        <v>187</v>
      </c>
      <c r="H8" s="13"/>
      <c r="I8" s="13"/>
    </row>
    <row r="9" spans="1:9">
      <c r="A9" s="13"/>
      <c r="B9" s="7" t="s">
        <v>38</v>
      </c>
      <c r="C9" s="9" t="s">
        <v>190</v>
      </c>
      <c r="D9" s="9" t="s">
        <v>190</v>
      </c>
      <c r="E9" s="9" t="s">
        <v>190</v>
      </c>
      <c r="F9" s="9" t="s">
        <v>190</v>
      </c>
      <c r="G9" s="9" t="s">
        <v>190</v>
      </c>
      <c r="H9" s="15"/>
      <c r="I9" s="15"/>
    </row>
    <row r="10" ht="27" spans="1:9">
      <c r="A10" s="13"/>
      <c r="B10" s="7" t="s">
        <v>191</v>
      </c>
      <c r="C10" s="9" t="s">
        <v>306</v>
      </c>
      <c r="D10" s="9" t="s">
        <v>306</v>
      </c>
      <c r="E10" s="9" t="s">
        <v>306</v>
      </c>
      <c r="F10" s="9" t="s">
        <v>306</v>
      </c>
      <c r="G10" s="9" t="s">
        <v>307</v>
      </c>
      <c r="H10" s="13"/>
      <c r="I10" s="13"/>
    </row>
    <row r="11" spans="1:9">
      <c r="A11" s="13"/>
      <c r="B11" s="7" t="s">
        <v>194</v>
      </c>
      <c r="C11" s="9" t="s">
        <v>195</v>
      </c>
      <c r="D11" s="9" t="s">
        <v>195</v>
      </c>
      <c r="E11" s="9" t="s">
        <v>195</v>
      </c>
      <c r="F11" s="9" t="s">
        <v>195</v>
      </c>
      <c r="G11" s="9" t="s">
        <v>195</v>
      </c>
      <c r="H11" s="13"/>
      <c r="I11" s="13"/>
    </row>
    <row r="12" spans="1:9">
      <c r="A12" s="13"/>
      <c r="B12" s="7" t="s">
        <v>308</v>
      </c>
      <c r="C12" s="22" t="s">
        <v>309</v>
      </c>
      <c r="D12" s="22" t="s">
        <v>309</v>
      </c>
      <c r="E12" s="22" t="s">
        <v>309</v>
      </c>
      <c r="F12" s="22" t="s">
        <v>310</v>
      </c>
      <c r="G12" s="22" t="s">
        <v>311</v>
      </c>
      <c r="H12" s="13"/>
      <c r="I12" s="13"/>
    </row>
    <row r="13" ht="40.5" spans="1:9">
      <c r="A13" s="13"/>
      <c r="B13" s="7" t="s">
        <v>312</v>
      </c>
      <c r="C13" s="9">
        <v>3203</v>
      </c>
      <c r="D13" s="9">
        <v>3217</v>
      </c>
      <c r="E13" s="9">
        <v>3288</v>
      </c>
      <c r="F13" s="9">
        <v>3094</v>
      </c>
      <c r="G13" s="9">
        <v>3288</v>
      </c>
      <c r="H13" s="9"/>
      <c r="I13" s="9"/>
    </row>
    <row r="14" ht="40.5" spans="1:9">
      <c r="A14" s="13"/>
      <c r="B14" s="7" t="s">
        <v>313</v>
      </c>
      <c r="C14" s="9">
        <v>3163</v>
      </c>
      <c r="D14" s="9">
        <v>3187</v>
      </c>
      <c r="E14" s="9">
        <v>3241</v>
      </c>
      <c r="F14" s="9">
        <v>3043</v>
      </c>
      <c r="G14" s="9">
        <v>3232</v>
      </c>
      <c r="H14" s="9"/>
      <c r="I14" s="9"/>
    </row>
    <row r="15" spans="1:9">
      <c r="A15" s="13"/>
      <c r="B15" s="7" t="s">
        <v>44</v>
      </c>
      <c r="C15" s="9">
        <v>3338</v>
      </c>
      <c r="D15" s="9">
        <v>3550</v>
      </c>
      <c r="E15" s="9">
        <v>3790</v>
      </c>
      <c r="F15" s="9">
        <v>3564</v>
      </c>
      <c r="G15" s="9">
        <v>4104</v>
      </c>
      <c r="H15" s="9"/>
      <c r="I15" s="9"/>
    </row>
    <row r="16" spans="1:9">
      <c r="A16" s="13" t="s">
        <v>45</v>
      </c>
      <c r="B16" s="7" t="s">
        <v>46</v>
      </c>
      <c r="C16" s="9">
        <v>5</v>
      </c>
      <c r="D16" s="9">
        <v>5</v>
      </c>
      <c r="E16" s="9">
        <v>5</v>
      </c>
      <c r="F16" s="9">
        <v>5</v>
      </c>
      <c r="G16" s="9">
        <v>5</v>
      </c>
      <c r="H16" s="25"/>
      <c r="I16" s="25"/>
    </row>
    <row r="17" spans="1:9">
      <c r="A17" s="13"/>
      <c r="B17" s="7" t="s">
        <v>314</v>
      </c>
      <c r="C17" s="9">
        <v>10</v>
      </c>
      <c r="D17" s="9">
        <v>10</v>
      </c>
      <c r="E17" s="9">
        <v>10</v>
      </c>
      <c r="F17" s="9">
        <v>10</v>
      </c>
      <c r="G17" s="9">
        <v>10</v>
      </c>
      <c r="H17" s="9"/>
      <c r="I17" s="9"/>
    </row>
    <row r="18" spans="1:9">
      <c r="A18" s="13"/>
      <c r="B18" s="7" t="s">
        <v>145</v>
      </c>
      <c r="C18" s="9">
        <v>30</v>
      </c>
      <c r="D18" s="9">
        <v>30</v>
      </c>
      <c r="E18" s="9">
        <v>30</v>
      </c>
      <c r="F18" s="9">
        <v>30</v>
      </c>
      <c r="G18" s="9">
        <v>30</v>
      </c>
      <c r="H18" s="9"/>
      <c r="I18" s="9"/>
    </row>
    <row r="19" ht="27" spans="1:9">
      <c r="A19" s="13"/>
      <c r="B19" s="7" t="s">
        <v>315</v>
      </c>
      <c r="C19" s="9" t="s">
        <v>316</v>
      </c>
      <c r="D19" s="9" t="s">
        <v>316</v>
      </c>
      <c r="E19" s="9" t="s">
        <v>316</v>
      </c>
      <c r="F19" s="9" t="s">
        <v>317</v>
      </c>
      <c r="G19" s="9" t="s">
        <v>318</v>
      </c>
      <c r="H19" s="9"/>
      <c r="I19" s="9"/>
    </row>
    <row r="20" ht="27" spans="1:9">
      <c r="A20" s="13"/>
      <c r="B20" s="7" t="s">
        <v>208</v>
      </c>
      <c r="C20" s="9" t="s">
        <v>209</v>
      </c>
      <c r="D20" s="9" t="s">
        <v>209</v>
      </c>
      <c r="E20" s="9" t="s">
        <v>209</v>
      </c>
      <c r="F20" s="9" t="s">
        <v>209</v>
      </c>
      <c r="G20" s="9" t="s">
        <v>209</v>
      </c>
      <c r="H20" s="9"/>
      <c r="I20" s="9"/>
    </row>
    <row r="21" spans="1:9">
      <c r="A21" s="13"/>
      <c r="B21" s="7" t="s">
        <v>63</v>
      </c>
      <c r="C21" s="9" t="s">
        <v>64</v>
      </c>
      <c r="D21" s="9" t="s">
        <v>64</v>
      </c>
      <c r="E21" s="9" t="s">
        <v>64</v>
      </c>
      <c r="F21" s="9" t="s">
        <v>64</v>
      </c>
      <c r="G21" s="9" t="s">
        <v>64</v>
      </c>
      <c r="H21" s="9"/>
      <c r="I21" s="9"/>
    </row>
    <row r="22" spans="1:9">
      <c r="A22" s="13"/>
      <c r="B22" s="7" t="s">
        <v>65</v>
      </c>
      <c r="C22" s="9">
        <v>2</v>
      </c>
      <c r="D22" s="9">
        <v>2</v>
      </c>
      <c r="E22" s="9">
        <v>2</v>
      </c>
      <c r="F22" s="9">
        <v>1.5</v>
      </c>
      <c r="G22" s="9">
        <v>1.4</v>
      </c>
      <c r="H22" s="15"/>
      <c r="I22" s="15"/>
    </row>
    <row r="23" spans="1:9">
      <c r="A23" s="13" t="s">
        <v>66</v>
      </c>
      <c r="B23" s="7" t="s">
        <v>69</v>
      </c>
      <c r="C23" s="9" t="s">
        <v>319</v>
      </c>
      <c r="D23" s="9" t="s">
        <v>320</v>
      </c>
      <c r="E23" s="9" t="s">
        <v>321</v>
      </c>
      <c r="F23" s="9" t="s">
        <v>322</v>
      </c>
      <c r="G23" s="9" t="s">
        <v>322</v>
      </c>
      <c r="H23" s="15"/>
      <c r="I23" s="15"/>
    </row>
    <row r="24" spans="1:9">
      <c r="A24" s="13"/>
      <c r="B24" s="7" t="s">
        <v>76</v>
      </c>
      <c r="C24" s="9" t="s">
        <v>167</v>
      </c>
      <c r="D24" s="9" t="s">
        <v>167</v>
      </c>
      <c r="E24" s="9" t="s">
        <v>167</v>
      </c>
      <c r="F24" s="9" t="s">
        <v>167</v>
      </c>
      <c r="G24" s="9" t="s">
        <v>167</v>
      </c>
      <c r="H24" s="15"/>
      <c r="I24" s="15"/>
    </row>
    <row r="25" spans="1:9">
      <c r="A25" s="13"/>
      <c r="B25" s="7" t="s">
        <v>78</v>
      </c>
      <c r="C25" s="9">
        <v>24</v>
      </c>
      <c r="D25" s="9">
        <v>24</v>
      </c>
      <c r="E25" s="9">
        <v>24</v>
      </c>
      <c r="F25" s="9">
        <v>24</v>
      </c>
      <c r="G25" s="9">
        <v>24</v>
      </c>
      <c r="H25" s="9"/>
      <c r="I25" s="9"/>
    </row>
    <row r="26" spans="1:9">
      <c r="A26" s="13"/>
      <c r="B26" s="7" t="s">
        <v>323</v>
      </c>
      <c r="C26" s="9" t="s">
        <v>273</v>
      </c>
      <c r="D26" s="9" t="s">
        <v>273</v>
      </c>
      <c r="E26" s="9" t="s">
        <v>273</v>
      </c>
      <c r="F26" s="9" t="s">
        <v>273</v>
      </c>
      <c r="G26" s="9" t="s">
        <v>273</v>
      </c>
      <c r="H26" s="9"/>
      <c r="I26" s="9"/>
    </row>
    <row r="27" spans="1:9">
      <c r="A27" s="13"/>
      <c r="B27" s="7" t="s">
        <v>324</v>
      </c>
      <c r="C27" s="9" t="s">
        <v>82</v>
      </c>
      <c r="D27" s="9" t="s">
        <v>82</v>
      </c>
      <c r="E27" s="9" t="s">
        <v>82</v>
      </c>
      <c r="F27" s="9" t="s">
        <v>82</v>
      </c>
      <c r="G27" s="9" t="s">
        <v>82</v>
      </c>
      <c r="H27" s="9"/>
      <c r="I27" s="9"/>
    </row>
    <row r="28" spans="1:9">
      <c r="A28" s="13"/>
      <c r="B28" s="7" t="s">
        <v>83</v>
      </c>
      <c r="C28" s="9">
        <v>2</v>
      </c>
      <c r="D28" s="9">
        <v>2</v>
      </c>
      <c r="E28" s="9">
        <v>2</v>
      </c>
      <c r="F28" s="9">
        <v>2</v>
      </c>
      <c r="G28" s="9">
        <v>2</v>
      </c>
      <c r="H28" s="15"/>
      <c r="I28" s="15"/>
    </row>
    <row r="29" spans="1:9">
      <c r="A29" s="13"/>
      <c r="B29" s="7" t="s">
        <v>84</v>
      </c>
      <c r="C29" s="9" t="s">
        <v>134</v>
      </c>
      <c r="D29" s="9" t="s">
        <v>134</v>
      </c>
      <c r="E29" s="9" t="s">
        <v>134</v>
      </c>
      <c r="F29" s="9" t="s">
        <v>134</v>
      </c>
      <c r="G29" s="9" t="s">
        <v>134</v>
      </c>
      <c r="H29" s="9"/>
      <c r="I29" s="9"/>
    </row>
    <row r="30" spans="1:9">
      <c r="A30" s="19" t="s">
        <v>86</v>
      </c>
      <c r="B30" s="7" t="s">
        <v>325</v>
      </c>
      <c r="C30" s="9">
        <v>4</v>
      </c>
      <c r="D30" s="9">
        <v>4</v>
      </c>
      <c r="E30" s="9">
        <v>4</v>
      </c>
      <c r="F30" s="9">
        <v>3</v>
      </c>
      <c r="G30" s="9">
        <v>3</v>
      </c>
      <c r="H30" s="9"/>
      <c r="I30" s="9"/>
    </row>
    <row r="31" spans="1:9">
      <c r="A31" s="19"/>
      <c r="B31" s="7" t="s">
        <v>326</v>
      </c>
      <c r="C31" s="9" t="s">
        <v>90</v>
      </c>
      <c r="D31" s="9" t="s">
        <v>90</v>
      </c>
      <c r="E31" s="9" t="s">
        <v>90</v>
      </c>
      <c r="F31" s="9" t="s">
        <v>90</v>
      </c>
      <c r="G31" s="9" t="s">
        <v>90</v>
      </c>
      <c r="H31" s="9"/>
      <c r="I31" s="9"/>
    </row>
    <row r="32" spans="1:9">
      <c r="A32" s="19"/>
      <c r="B32" s="7" t="s">
        <v>91</v>
      </c>
      <c r="C32" s="9" t="s">
        <v>90</v>
      </c>
      <c r="D32" s="9" t="s">
        <v>90</v>
      </c>
      <c r="E32" s="9" t="s">
        <v>90</v>
      </c>
      <c r="F32" s="9" t="s">
        <v>90</v>
      </c>
      <c r="G32" s="9" t="s">
        <v>90</v>
      </c>
      <c r="H32" s="9"/>
      <c r="I32" s="9"/>
    </row>
    <row r="33" spans="1:9">
      <c r="A33" s="19"/>
      <c r="B33" s="7" t="s">
        <v>92</v>
      </c>
      <c r="C33" s="9" t="s">
        <v>90</v>
      </c>
      <c r="D33" s="9" t="s">
        <v>90</v>
      </c>
      <c r="E33" s="9" t="s">
        <v>90</v>
      </c>
      <c r="F33" s="9" t="s">
        <v>90</v>
      </c>
      <c r="G33" s="9" t="s">
        <v>90</v>
      </c>
      <c r="H33" s="9"/>
      <c r="I33" s="9"/>
    </row>
    <row r="34" spans="1:9">
      <c r="A34" s="19"/>
      <c r="B34" s="7" t="s">
        <v>152</v>
      </c>
      <c r="C34" s="9" t="s">
        <v>90</v>
      </c>
      <c r="D34" s="9" t="s">
        <v>90</v>
      </c>
      <c r="E34" s="9" t="s">
        <v>90</v>
      </c>
      <c r="F34" s="9" t="s">
        <v>90</v>
      </c>
      <c r="G34" s="9" t="s">
        <v>90</v>
      </c>
      <c r="H34" s="9"/>
      <c r="I34" s="9"/>
    </row>
    <row r="35" spans="1:9">
      <c r="A35" s="19"/>
      <c r="B35" s="7" t="s">
        <v>327</v>
      </c>
      <c r="C35" s="9" t="s">
        <v>90</v>
      </c>
      <c r="D35" s="9" t="s">
        <v>90</v>
      </c>
      <c r="E35" s="9" t="s">
        <v>90</v>
      </c>
      <c r="F35" s="9" t="s">
        <v>90</v>
      </c>
      <c r="G35" s="9" t="s">
        <v>90</v>
      </c>
      <c r="H35" s="9"/>
      <c r="I35" s="9"/>
    </row>
    <row r="36" spans="1:9">
      <c r="A36" s="19"/>
      <c r="B36" s="7" t="s">
        <v>328</v>
      </c>
      <c r="C36" s="9" t="s">
        <v>97</v>
      </c>
      <c r="D36" s="9" t="s">
        <v>97</v>
      </c>
      <c r="E36" s="9" t="s">
        <v>97</v>
      </c>
      <c r="F36" s="9" t="s">
        <v>97</v>
      </c>
      <c r="G36" s="9" t="s">
        <v>97</v>
      </c>
      <c r="H36" s="9"/>
      <c r="I36" s="9"/>
    </row>
    <row r="37" spans="1:9">
      <c r="A37" s="19"/>
      <c r="B37" s="7" t="s">
        <v>98</v>
      </c>
      <c r="C37" s="9" t="s">
        <v>90</v>
      </c>
      <c r="D37" s="9" t="s">
        <v>90</v>
      </c>
      <c r="E37" s="9" t="s">
        <v>90</v>
      </c>
      <c r="F37" s="9" t="s">
        <v>90</v>
      </c>
      <c r="G37" s="9" t="s">
        <v>90</v>
      </c>
      <c r="H37" s="9"/>
      <c r="I37" s="9"/>
    </row>
    <row r="38" spans="1:9">
      <c r="A38" s="19"/>
      <c r="B38" s="7" t="s">
        <v>329</v>
      </c>
      <c r="C38" s="9" t="s">
        <v>97</v>
      </c>
      <c r="D38" s="9" t="s">
        <v>97</v>
      </c>
      <c r="E38" s="9" t="s">
        <v>97</v>
      </c>
      <c r="F38" s="9" t="s">
        <v>97</v>
      </c>
      <c r="G38" s="9" t="s">
        <v>97</v>
      </c>
      <c r="H38" s="9"/>
      <c r="I38" s="9"/>
    </row>
    <row r="39" spans="1:9">
      <c r="A39" s="19"/>
      <c r="B39" s="7" t="s">
        <v>214</v>
      </c>
      <c r="C39" s="9" t="s">
        <v>90</v>
      </c>
      <c r="D39" s="9" t="s">
        <v>90</v>
      </c>
      <c r="E39" s="9" t="s">
        <v>90</v>
      </c>
      <c r="F39" s="9" t="s">
        <v>90</v>
      </c>
      <c r="G39" s="9" t="s">
        <v>90</v>
      </c>
      <c r="H39" s="9"/>
      <c r="I39" s="9"/>
    </row>
    <row r="40" spans="1:9">
      <c r="A40" s="19"/>
      <c r="B40" s="7" t="s">
        <v>215</v>
      </c>
      <c r="C40" s="9" t="s">
        <v>216</v>
      </c>
      <c r="D40" s="9" t="s">
        <v>216</v>
      </c>
      <c r="E40" s="9" t="s">
        <v>216</v>
      </c>
      <c r="F40" s="9" t="s">
        <v>216</v>
      </c>
      <c r="G40" s="9" t="s">
        <v>216</v>
      </c>
      <c r="H40" s="9"/>
      <c r="I40" s="9"/>
    </row>
    <row r="41" spans="1:9">
      <c r="A41" s="19"/>
      <c r="B41" s="7" t="s">
        <v>330</v>
      </c>
      <c r="C41" s="9" t="s">
        <v>90</v>
      </c>
      <c r="D41" s="9" t="s">
        <v>90</v>
      </c>
      <c r="E41" s="9" t="s">
        <v>90</v>
      </c>
      <c r="F41" s="9" t="s">
        <v>90</v>
      </c>
      <c r="G41" s="9" t="s">
        <v>90</v>
      </c>
      <c r="H41" s="9"/>
      <c r="I41" s="9"/>
    </row>
    <row r="42" spans="1:9">
      <c r="A42" s="19"/>
      <c r="B42" s="7" t="s">
        <v>331</v>
      </c>
      <c r="C42" s="9" t="s">
        <v>216</v>
      </c>
      <c r="D42" s="9" t="s">
        <v>216</v>
      </c>
      <c r="E42" s="9" t="s">
        <v>216</v>
      </c>
      <c r="F42" s="9" t="s">
        <v>216</v>
      </c>
      <c r="G42" s="9" t="s">
        <v>216</v>
      </c>
      <c r="H42" s="9"/>
      <c r="I42" s="9"/>
    </row>
    <row r="43" spans="1:9">
      <c r="A43" s="19" t="s">
        <v>99</v>
      </c>
      <c r="B43" s="7" t="s">
        <v>332</v>
      </c>
      <c r="C43" s="9" t="s">
        <v>90</v>
      </c>
      <c r="D43" s="9" t="s">
        <v>90</v>
      </c>
      <c r="E43" s="9" t="s">
        <v>90</v>
      </c>
      <c r="F43" s="9" t="s">
        <v>90</v>
      </c>
      <c r="G43" s="9" t="s">
        <v>90</v>
      </c>
      <c r="H43" s="9"/>
      <c r="I43" s="9"/>
    </row>
    <row r="44" spans="1:9">
      <c r="A44" s="19"/>
      <c r="B44" s="7" t="s">
        <v>333</v>
      </c>
      <c r="C44" s="9" t="s">
        <v>90</v>
      </c>
      <c r="D44" s="9" t="s">
        <v>90</v>
      </c>
      <c r="E44" s="9" t="s">
        <v>90</v>
      </c>
      <c r="F44" s="9" t="s">
        <v>90</v>
      </c>
      <c r="G44" s="9" t="s">
        <v>90</v>
      </c>
      <c r="H44" s="9"/>
      <c r="I44" s="9"/>
    </row>
    <row r="45" spans="1:9">
      <c r="A45" s="19"/>
      <c r="B45" s="7" t="s">
        <v>100</v>
      </c>
      <c r="C45" s="9" t="s">
        <v>135</v>
      </c>
      <c r="D45" s="9" t="s">
        <v>135</v>
      </c>
      <c r="E45" s="9" t="s">
        <v>135</v>
      </c>
      <c r="F45" s="9" t="s">
        <v>135</v>
      </c>
      <c r="G45" s="9" t="s">
        <v>135</v>
      </c>
      <c r="H45" s="9"/>
      <c r="I45" s="9"/>
    </row>
    <row r="46" ht="27" spans="1:9">
      <c r="A46" s="19"/>
      <c r="B46" s="7" t="s">
        <v>221</v>
      </c>
      <c r="C46" s="9" t="s">
        <v>334</v>
      </c>
      <c r="D46" s="9" t="s">
        <v>334</v>
      </c>
      <c r="E46" s="9" t="s">
        <v>334</v>
      </c>
      <c r="F46" s="9" t="s">
        <v>334</v>
      </c>
      <c r="G46" s="9" t="s">
        <v>334</v>
      </c>
      <c r="H46" s="9"/>
      <c r="I46" s="9"/>
    </row>
    <row r="47" spans="1:9">
      <c r="A47" s="19"/>
      <c r="B47" s="7" t="s">
        <v>282</v>
      </c>
      <c r="C47" s="9" t="s">
        <v>103</v>
      </c>
      <c r="D47" s="9" t="s">
        <v>103</v>
      </c>
      <c r="E47" s="9" t="s">
        <v>103</v>
      </c>
      <c r="F47" s="9" t="s">
        <v>103</v>
      </c>
      <c r="G47" s="9" t="s">
        <v>103</v>
      </c>
      <c r="H47" s="9"/>
      <c r="I47" s="9"/>
    </row>
    <row r="48" spans="1:9">
      <c r="A48" s="19"/>
      <c r="B48" s="7" t="s">
        <v>335</v>
      </c>
      <c r="C48" s="9" t="s">
        <v>105</v>
      </c>
      <c r="D48" s="9" t="s">
        <v>105</v>
      </c>
      <c r="E48" s="9" t="s">
        <v>105</v>
      </c>
      <c r="F48" s="9" t="s">
        <v>105</v>
      </c>
      <c r="G48" s="9" t="s">
        <v>105</v>
      </c>
      <c r="H48" s="9"/>
      <c r="I48" s="9"/>
    </row>
    <row r="49" ht="27" spans="1:9">
      <c r="A49" s="19"/>
      <c r="B49" s="7" t="s">
        <v>106</v>
      </c>
      <c r="C49" s="9" t="s">
        <v>107</v>
      </c>
      <c r="D49" s="9" t="s">
        <v>107</v>
      </c>
      <c r="E49" s="9" t="s">
        <v>107</v>
      </c>
      <c r="F49" s="9" t="s">
        <v>107</v>
      </c>
      <c r="G49" s="9" t="s">
        <v>107</v>
      </c>
      <c r="H49" s="9"/>
      <c r="I49" s="9"/>
    </row>
  </sheetData>
  <mergeCells count="6">
    <mergeCell ref="C1:E1"/>
    <mergeCell ref="A4:A15"/>
    <mergeCell ref="A16:A22"/>
    <mergeCell ref="A23:A29"/>
    <mergeCell ref="A30:A42"/>
    <mergeCell ref="A43:A49"/>
  </mergeCells>
  <pageMargins left="0.75" right="0.75" top="1" bottom="1" header="0.5" footer="0.5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49"/>
  <sheetViews>
    <sheetView zoomScale="85" zoomScaleNormal="85" topLeftCell="A10" workbookViewId="0">
      <selection activeCell="C31" sqref="C31"/>
    </sheetView>
  </sheetViews>
  <sheetFormatPr defaultColWidth="8.75221238938053" defaultRowHeight="13.5" outlineLevelCol="7"/>
  <cols>
    <col min="1" max="1" width="17.4955752212389" style="11" customWidth="1"/>
    <col min="2" max="3" width="32.7522123893805" style="2" customWidth="1"/>
    <col min="4" max="7" width="31.646017699115" style="11" customWidth="1"/>
    <col min="8" max="8" width="29.6017699115044" style="12" customWidth="1"/>
    <col min="9" max="16384" width="8.75221238938053" style="12"/>
  </cols>
  <sheetData>
    <row r="1" ht="141" customHeight="1" spans="1:8">
      <c r="A1" s="13"/>
      <c r="B1" s="4" t="s">
        <v>0</v>
      </c>
      <c r="C1" s="13" t="str">
        <f>_xlfn.DISPIMG("ID_B43BAA2D09074D58AE0A667AD82C32B0",1)</f>
        <v>=DISPIMG("ID_B43BAA2D09074D58AE0A667AD82C32B0",1)</v>
      </c>
      <c r="D1" s="13" t="str">
        <f>_xlfn.DISPIMG("ID_B3BE2C7D87C34A919F3A0FD86BC13249",1)</f>
        <v>=DISPIMG("ID_B3BE2C7D87C34A919F3A0FD86BC13249",1)</v>
      </c>
      <c r="E1" s="13" t="str">
        <f>_xlfn.DISPIMG("ID_72137CE085534E0AB4B7795105200D05",1)</f>
        <v>=DISPIMG("ID_72137CE085534E0AB4B7795105200D05",1)</v>
      </c>
      <c r="F1" s="13" t="str">
        <f>_xlfn.DISPIMG("ID_DC0CBE166E2D47C185A0843334655912",1)</f>
        <v>=DISPIMG("ID_DC0CBE166E2D47C185A0843334655912",1)</v>
      </c>
      <c r="G1" s="13"/>
      <c r="H1" t="str">
        <f>_xlfn.DISPIMG("ID_479C5A114DF945C8B4FFB0DD00498931",1)</f>
        <v>=DISPIMG("ID_479C5A114DF945C8B4FFB0DD00498931",1)</v>
      </c>
    </row>
    <row r="2" spans="1:8">
      <c r="A2" s="13"/>
      <c r="B2" s="6" t="s">
        <v>1</v>
      </c>
      <c r="C2" s="22" t="s">
        <v>336</v>
      </c>
      <c r="D2" s="22" t="s">
        <v>337</v>
      </c>
      <c r="E2" s="22" t="s">
        <v>338</v>
      </c>
      <c r="F2" s="22" t="s">
        <v>339</v>
      </c>
      <c r="G2" s="22" t="s">
        <v>340</v>
      </c>
      <c r="H2" s="23" t="s">
        <v>341</v>
      </c>
    </row>
    <row r="3" ht="27" spans="1:8">
      <c r="A3" s="13"/>
      <c r="B3" s="7" t="s">
        <v>11</v>
      </c>
      <c r="C3" s="9" t="s">
        <v>342</v>
      </c>
      <c r="D3" s="9" t="s">
        <v>342</v>
      </c>
      <c r="E3" s="9" t="s">
        <v>342</v>
      </c>
      <c r="F3" s="9" t="s">
        <v>342</v>
      </c>
      <c r="G3" s="9" t="s">
        <v>342</v>
      </c>
      <c r="H3" s="9" t="s">
        <v>342</v>
      </c>
    </row>
    <row r="4" ht="27" spans="1:8">
      <c r="A4" s="13" t="s">
        <v>13</v>
      </c>
      <c r="B4" s="7" t="s">
        <v>139</v>
      </c>
      <c r="C4" s="9" t="s">
        <v>343</v>
      </c>
      <c r="D4" s="9" t="s">
        <v>344</v>
      </c>
      <c r="E4" s="9" t="s">
        <v>345</v>
      </c>
      <c r="F4" s="9" t="s">
        <v>346</v>
      </c>
      <c r="G4" s="9" t="s">
        <v>346</v>
      </c>
      <c r="H4" s="23" t="s">
        <v>347</v>
      </c>
    </row>
    <row r="5" spans="1:8">
      <c r="A5" s="13"/>
      <c r="B5" s="7" t="s">
        <v>294</v>
      </c>
      <c r="C5" s="9" t="s">
        <v>298</v>
      </c>
      <c r="D5" s="9" t="s">
        <v>297</v>
      </c>
      <c r="E5" s="9" t="s">
        <v>297</v>
      </c>
      <c r="F5" s="9" t="s">
        <v>296</v>
      </c>
      <c r="G5" s="9" t="s">
        <v>297</v>
      </c>
      <c r="H5" s="23" t="s">
        <v>348</v>
      </c>
    </row>
    <row r="6" spans="1:8">
      <c r="A6" s="13"/>
      <c r="B6" s="7" t="s">
        <v>349</v>
      </c>
      <c r="C6" s="9" t="s">
        <v>243</v>
      </c>
      <c r="D6" s="9" t="s">
        <v>243</v>
      </c>
      <c r="E6" s="9" t="s">
        <v>243</v>
      </c>
      <c r="F6" s="9" t="s">
        <v>243</v>
      </c>
      <c r="G6" s="9" t="s">
        <v>243</v>
      </c>
      <c r="H6" s="23">
        <v>3000</v>
      </c>
    </row>
    <row r="7" spans="1:8">
      <c r="A7" s="13"/>
      <c r="B7" s="7" t="s">
        <v>300</v>
      </c>
      <c r="C7" s="9" t="s">
        <v>350</v>
      </c>
      <c r="D7" s="9" t="s">
        <v>351</v>
      </c>
      <c r="E7" s="9" t="s">
        <v>352</v>
      </c>
      <c r="F7" s="9" t="s">
        <v>353</v>
      </c>
      <c r="G7" s="9" t="s">
        <v>354</v>
      </c>
      <c r="H7" s="23">
        <v>5440</v>
      </c>
    </row>
    <row r="8" spans="1:8">
      <c r="A8" s="13"/>
      <c r="B8" s="7" t="s">
        <v>36</v>
      </c>
      <c r="C8" s="9" t="s">
        <v>187</v>
      </c>
      <c r="D8" s="9" t="s">
        <v>187</v>
      </c>
      <c r="E8" s="9" t="s">
        <v>187</v>
      </c>
      <c r="F8" s="9" t="s">
        <v>187</v>
      </c>
      <c r="G8" s="9" t="s">
        <v>187</v>
      </c>
      <c r="H8" s="24" t="s">
        <v>187</v>
      </c>
    </row>
    <row r="9" ht="27" spans="1:8">
      <c r="A9" s="13"/>
      <c r="B9" s="7" t="s">
        <v>38</v>
      </c>
      <c r="C9" s="9" t="s">
        <v>355</v>
      </c>
      <c r="D9" s="9" t="s">
        <v>355</v>
      </c>
      <c r="E9" s="9" t="s">
        <v>190</v>
      </c>
      <c r="F9" s="9" t="s">
        <v>190</v>
      </c>
      <c r="G9" s="9" t="s">
        <v>190</v>
      </c>
      <c r="H9" s="9" t="s">
        <v>355</v>
      </c>
    </row>
    <row r="10" spans="1:8">
      <c r="A10" s="13"/>
      <c r="B10" s="7" t="s">
        <v>191</v>
      </c>
      <c r="C10" s="9" t="s">
        <v>306</v>
      </c>
      <c r="D10" s="9" t="s">
        <v>306</v>
      </c>
      <c r="E10" s="9" t="s">
        <v>306</v>
      </c>
      <c r="F10" s="9" t="s">
        <v>307</v>
      </c>
      <c r="G10" s="9" t="s">
        <v>307</v>
      </c>
      <c r="H10" s="23" t="s">
        <v>356</v>
      </c>
    </row>
    <row r="11" spans="1:8">
      <c r="A11" s="13"/>
      <c r="B11" s="7" t="s">
        <v>194</v>
      </c>
      <c r="C11" s="9" t="s">
        <v>195</v>
      </c>
      <c r="D11" s="9" t="s">
        <v>195</v>
      </c>
      <c r="E11" s="9" t="s">
        <v>195</v>
      </c>
      <c r="F11" s="9" t="s">
        <v>195</v>
      </c>
      <c r="G11" s="9" t="s">
        <v>195</v>
      </c>
      <c r="H11" s="9" t="s">
        <v>195</v>
      </c>
    </row>
    <row r="12" spans="1:8">
      <c r="A12" s="13"/>
      <c r="B12" s="7" t="s">
        <v>308</v>
      </c>
      <c r="C12" s="22" t="s">
        <v>357</v>
      </c>
      <c r="D12" s="22" t="s">
        <v>357</v>
      </c>
      <c r="E12" s="22" t="s">
        <v>358</v>
      </c>
      <c r="F12" s="22" t="s">
        <v>359</v>
      </c>
      <c r="G12" s="22" t="s">
        <v>359</v>
      </c>
      <c r="H12" s="23" t="s">
        <v>360</v>
      </c>
    </row>
    <row r="13" ht="39" customHeight="1" spans="1:8">
      <c r="A13" s="13"/>
      <c r="B13" s="7" t="s">
        <v>312</v>
      </c>
      <c r="C13" s="9">
        <v>3179</v>
      </c>
      <c r="D13" s="9">
        <v>3633</v>
      </c>
      <c r="E13" s="9">
        <v>3844</v>
      </c>
      <c r="F13" s="9">
        <v>2966</v>
      </c>
      <c r="G13" s="9">
        <v>2966</v>
      </c>
      <c r="H13" s="23">
        <v>4950</v>
      </c>
    </row>
    <row r="14" spans="1:8">
      <c r="A14" s="13"/>
      <c r="B14" s="7" t="s">
        <v>361</v>
      </c>
      <c r="C14" s="9">
        <v>1301</v>
      </c>
      <c r="D14" s="9">
        <v>3602</v>
      </c>
      <c r="E14" s="9">
        <v>3856</v>
      </c>
      <c r="F14" s="9">
        <v>2909</v>
      </c>
      <c r="G14" s="9">
        <v>2909</v>
      </c>
      <c r="H14" s="23">
        <v>2630</v>
      </c>
    </row>
    <row r="15" spans="1:8">
      <c r="A15" s="13"/>
      <c r="B15" s="7" t="s">
        <v>44</v>
      </c>
      <c r="C15" s="9">
        <v>2602</v>
      </c>
      <c r="D15" s="9">
        <v>3504</v>
      </c>
      <c r="E15" s="9">
        <v>3712</v>
      </c>
      <c r="F15" s="9">
        <v>3486</v>
      </c>
      <c r="G15" s="9">
        <v>3486</v>
      </c>
      <c r="H15" s="23">
        <v>5260</v>
      </c>
    </row>
    <row r="16" spans="1:8">
      <c r="A16" s="13" t="s">
        <v>45</v>
      </c>
      <c r="B16" s="7" t="s">
        <v>46</v>
      </c>
      <c r="C16" s="9">
        <v>5</v>
      </c>
      <c r="D16" s="9">
        <v>5</v>
      </c>
      <c r="E16" s="9">
        <v>5</v>
      </c>
      <c r="F16" s="9">
        <v>5</v>
      </c>
      <c r="G16" s="9">
        <v>5</v>
      </c>
      <c r="H16" s="23">
        <v>16</v>
      </c>
    </row>
    <row r="17" spans="1:8">
      <c r="A17" s="13"/>
      <c r="B17" s="7" t="s">
        <v>314</v>
      </c>
      <c r="C17" s="9">
        <v>10</v>
      </c>
      <c r="D17" s="9">
        <v>10</v>
      </c>
      <c r="E17" s="9">
        <v>10</v>
      </c>
      <c r="F17" s="9">
        <v>10</v>
      </c>
      <c r="G17" s="9">
        <v>10</v>
      </c>
      <c r="H17" s="23">
        <v>50</v>
      </c>
    </row>
    <row r="18" spans="1:8">
      <c r="A18" s="13"/>
      <c r="B18" s="7" t="s">
        <v>145</v>
      </c>
      <c r="C18" s="9">
        <v>30</v>
      </c>
      <c r="D18" s="9">
        <v>30</v>
      </c>
      <c r="E18" s="9">
        <v>30</v>
      </c>
      <c r="F18" s="9">
        <v>30</v>
      </c>
      <c r="G18" s="9">
        <v>30</v>
      </c>
      <c r="H18" s="23">
        <v>200</v>
      </c>
    </row>
    <row r="19" ht="27" spans="1:8">
      <c r="A19" s="13"/>
      <c r="B19" s="7" t="s">
        <v>315</v>
      </c>
      <c r="C19" s="9" t="s">
        <v>362</v>
      </c>
      <c r="D19" s="9" t="s">
        <v>362</v>
      </c>
      <c r="E19" s="9" t="s">
        <v>363</v>
      </c>
      <c r="F19" s="9" t="s">
        <v>364</v>
      </c>
      <c r="G19" s="9" t="s">
        <v>364</v>
      </c>
      <c r="H19" s="23" t="s">
        <v>365</v>
      </c>
    </row>
    <row r="20" ht="27" spans="1:8">
      <c r="A20" s="13"/>
      <c r="B20" s="7" t="s">
        <v>208</v>
      </c>
      <c r="C20" s="9" t="s">
        <v>209</v>
      </c>
      <c r="D20" s="9" t="s">
        <v>209</v>
      </c>
      <c r="E20" s="9" t="s">
        <v>209</v>
      </c>
      <c r="F20" s="9" t="s">
        <v>209</v>
      </c>
      <c r="G20" s="9" t="s">
        <v>209</v>
      </c>
      <c r="H20" s="22" t="s">
        <v>209</v>
      </c>
    </row>
    <row r="21" spans="1:8">
      <c r="A21" s="13"/>
      <c r="B21" s="7" t="s">
        <v>63</v>
      </c>
      <c r="C21" s="9" t="s">
        <v>64</v>
      </c>
      <c r="D21" s="9" t="s">
        <v>64</v>
      </c>
      <c r="E21" s="9" t="s">
        <v>64</v>
      </c>
      <c r="F21" s="9" t="s">
        <v>64</v>
      </c>
      <c r="G21" s="9" t="s">
        <v>64</v>
      </c>
      <c r="H21" s="22" t="s">
        <v>64</v>
      </c>
    </row>
    <row r="22" spans="1:8">
      <c r="A22" s="13"/>
      <c r="B22" s="7" t="s">
        <v>65</v>
      </c>
      <c r="C22" s="9">
        <v>1.5</v>
      </c>
      <c r="D22" s="9">
        <v>1.5</v>
      </c>
      <c r="E22" s="9">
        <v>1.5</v>
      </c>
      <c r="F22" s="9">
        <v>1.4</v>
      </c>
      <c r="G22" s="9">
        <v>1.4</v>
      </c>
      <c r="H22" s="22">
        <v>2</v>
      </c>
    </row>
    <row r="23" ht="27" spans="1:8">
      <c r="A23" s="13" t="s">
        <v>66</v>
      </c>
      <c r="B23" s="7" t="s">
        <v>69</v>
      </c>
      <c r="C23" s="9" t="s">
        <v>366</v>
      </c>
      <c r="D23" s="9" t="s">
        <v>366</v>
      </c>
      <c r="E23" s="9" t="s">
        <v>367</v>
      </c>
      <c r="F23" s="9" t="s">
        <v>368</v>
      </c>
      <c r="G23" s="9" t="s">
        <v>369</v>
      </c>
      <c r="H23" s="9" t="s">
        <v>370</v>
      </c>
    </row>
    <row r="24" spans="1:8">
      <c r="A24" s="13"/>
      <c r="B24" s="7" t="s">
        <v>76</v>
      </c>
      <c r="C24" s="9" t="s">
        <v>167</v>
      </c>
      <c r="D24" s="9" t="s">
        <v>167</v>
      </c>
      <c r="E24" s="9" t="s">
        <v>167</v>
      </c>
      <c r="F24" s="9" t="s">
        <v>167</v>
      </c>
      <c r="G24" s="9" t="s">
        <v>167</v>
      </c>
      <c r="H24" s="22" t="s">
        <v>77</v>
      </c>
    </row>
    <row r="25" spans="1:8">
      <c r="A25" s="13"/>
      <c r="B25" s="7" t="s">
        <v>78</v>
      </c>
      <c r="C25" s="9">
        <v>24</v>
      </c>
      <c r="D25" s="9">
        <v>24</v>
      </c>
      <c r="E25" s="9">
        <v>24</v>
      </c>
      <c r="F25" s="9">
        <v>24</v>
      </c>
      <c r="G25" s="9">
        <v>24</v>
      </c>
      <c r="H25" s="22">
        <v>24</v>
      </c>
    </row>
    <row r="26" spans="1:8">
      <c r="A26" s="13"/>
      <c r="B26" s="7" t="s">
        <v>323</v>
      </c>
      <c r="C26" s="9" t="s">
        <v>273</v>
      </c>
      <c r="D26" s="9" t="s">
        <v>273</v>
      </c>
      <c r="E26" s="9" t="s">
        <v>371</v>
      </c>
      <c r="F26" s="9" t="s">
        <v>273</v>
      </c>
      <c r="G26" s="9" t="s">
        <v>273</v>
      </c>
      <c r="H26" s="22" t="s">
        <v>80</v>
      </c>
    </row>
    <row r="27" spans="1:8">
      <c r="A27" s="13"/>
      <c r="B27" s="7" t="s">
        <v>324</v>
      </c>
      <c r="C27" s="9" t="s">
        <v>82</v>
      </c>
      <c r="D27" s="9" t="s">
        <v>82</v>
      </c>
      <c r="E27" s="9" t="s">
        <v>372</v>
      </c>
      <c r="F27" s="9" t="s">
        <v>82</v>
      </c>
      <c r="G27" s="9" t="s">
        <v>82</v>
      </c>
      <c r="H27" s="22" t="s">
        <v>82</v>
      </c>
    </row>
    <row r="28" spans="1:8">
      <c r="A28" s="13"/>
      <c r="B28" s="7" t="s">
        <v>83</v>
      </c>
      <c r="C28" s="9">
        <v>2</v>
      </c>
      <c r="D28" s="9">
        <v>2</v>
      </c>
      <c r="E28" s="9">
        <v>2</v>
      </c>
      <c r="F28" s="9">
        <v>2</v>
      </c>
      <c r="G28" s="9">
        <v>2</v>
      </c>
      <c r="H28" s="22">
        <v>2</v>
      </c>
    </row>
    <row r="29" spans="1:8">
      <c r="A29" s="13"/>
      <c r="B29" s="7" t="s">
        <v>84</v>
      </c>
      <c r="C29" s="9" t="s">
        <v>134</v>
      </c>
      <c r="D29" s="9" t="s">
        <v>134</v>
      </c>
      <c r="E29" s="9" t="s">
        <v>134</v>
      </c>
      <c r="F29" s="9" t="s">
        <v>134</v>
      </c>
      <c r="G29" s="9" t="s">
        <v>134</v>
      </c>
      <c r="H29" s="9" t="s">
        <v>134</v>
      </c>
    </row>
    <row r="30" spans="1:8">
      <c r="A30" s="19" t="s">
        <v>86</v>
      </c>
      <c r="B30" s="7" t="s">
        <v>325</v>
      </c>
      <c r="C30" s="9">
        <v>3</v>
      </c>
      <c r="D30" s="9">
        <v>3</v>
      </c>
      <c r="E30" s="9">
        <v>3</v>
      </c>
      <c r="F30" s="9">
        <v>3</v>
      </c>
      <c r="G30" s="9">
        <v>3</v>
      </c>
      <c r="H30" s="22">
        <v>3</v>
      </c>
    </row>
    <row r="31" spans="1:8">
      <c r="A31" s="19"/>
      <c r="B31" s="7" t="s">
        <v>326</v>
      </c>
      <c r="C31" s="9" t="s">
        <v>90</v>
      </c>
      <c r="D31" s="9" t="s">
        <v>90</v>
      </c>
      <c r="E31" s="9" t="s">
        <v>90</v>
      </c>
      <c r="F31" s="9" t="s">
        <v>90</v>
      </c>
      <c r="G31" s="9" t="s">
        <v>90</v>
      </c>
      <c r="H31" s="22" t="s">
        <v>90</v>
      </c>
    </row>
    <row r="32" spans="1:8">
      <c r="A32" s="19"/>
      <c r="B32" s="7" t="s">
        <v>91</v>
      </c>
      <c r="C32" s="9" t="s">
        <v>90</v>
      </c>
      <c r="D32" s="9" t="s">
        <v>90</v>
      </c>
      <c r="E32" s="9" t="s">
        <v>90</v>
      </c>
      <c r="F32" s="9" t="s">
        <v>90</v>
      </c>
      <c r="G32" s="9" t="s">
        <v>90</v>
      </c>
      <c r="H32" s="22" t="s">
        <v>90</v>
      </c>
    </row>
    <row r="33" spans="1:8">
      <c r="A33" s="19"/>
      <c r="B33" s="7" t="s">
        <v>92</v>
      </c>
      <c r="C33" s="9" t="s">
        <v>90</v>
      </c>
      <c r="D33" s="9" t="s">
        <v>90</v>
      </c>
      <c r="E33" s="9" t="s">
        <v>90</v>
      </c>
      <c r="F33" s="9" t="s">
        <v>90</v>
      </c>
      <c r="G33" s="9" t="s">
        <v>90</v>
      </c>
      <c r="H33" s="22" t="s">
        <v>90</v>
      </c>
    </row>
    <row r="34" spans="1:8">
      <c r="A34" s="19"/>
      <c r="B34" s="7" t="s">
        <v>152</v>
      </c>
      <c r="C34" s="9" t="s">
        <v>90</v>
      </c>
      <c r="D34" s="9" t="s">
        <v>90</v>
      </c>
      <c r="E34" s="9" t="s">
        <v>90</v>
      </c>
      <c r="F34" s="9" t="s">
        <v>90</v>
      </c>
      <c r="G34" s="9" t="s">
        <v>90</v>
      </c>
      <c r="H34" s="22" t="s">
        <v>90</v>
      </c>
    </row>
    <row r="35" spans="1:8">
      <c r="A35" s="19"/>
      <c r="B35" s="7" t="s">
        <v>327</v>
      </c>
      <c r="C35" s="9" t="s">
        <v>90</v>
      </c>
      <c r="D35" s="9" t="s">
        <v>90</v>
      </c>
      <c r="E35" s="9" t="s">
        <v>90</v>
      </c>
      <c r="F35" s="9" t="s">
        <v>90</v>
      </c>
      <c r="G35" s="9" t="s">
        <v>90</v>
      </c>
      <c r="H35" s="22" t="s">
        <v>90</v>
      </c>
    </row>
    <row r="36" spans="1:8">
      <c r="A36" s="19"/>
      <c r="B36" s="7" t="s">
        <v>328</v>
      </c>
      <c r="C36" s="9" t="s">
        <v>97</v>
      </c>
      <c r="D36" s="9" t="s">
        <v>97</v>
      </c>
      <c r="E36" s="9" t="s">
        <v>97</v>
      </c>
      <c r="F36" s="9" t="s">
        <v>97</v>
      </c>
      <c r="G36" s="9" t="s">
        <v>97</v>
      </c>
      <c r="H36" s="9" t="s">
        <v>97</v>
      </c>
    </row>
    <row r="37" spans="1:8">
      <c r="A37" s="19"/>
      <c r="B37" s="7" t="s">
        <v>98</v>
      </c>
      <c r="C37" s="9" t="s">
        <v>90</v>
      </c>
      <c r="D37" s="9" t="s">
        <v>90</v>
      </c>
      <c r="E37" s="9" t="s">
        <v>90</v>
      </c>
      <c r="F37" s="9" t="s">
        <v>90</v>
      </c>
      <c r="G37" s="9" t="s">
        <v>90</v>
      </c>
      <c r="H37" s="9" t="s">
        <v>90</v>
      </c>
    </row>
    <row r="38" spans="1:8">
      <c r="A38" s="19"/>
      <c r="B38" s="7" t="s">
        <v>329</v>
      </c>
      <c r="C38" s="9" t="s">
        <v>97</v>
      </c>
      <c r="D38" s="9" t="s">
        <v>97</v>
      </c>
      <c r="E38" s="9" t="s">
        <v>97</v>
      </c>
      <c r="F38" s="9" t="s">
        <v>97</v>
      </c>
      <c r="G38" s="9" t="s">
        <v>97</v>
      </c>
      <c r="H38" s="9" t="s">
        <v>97</v>
      </c>
    </row>
    <row r="39" spans="1:8">
      <c r="A39" s="19"/>
      <c r="B39" s="7" t="s">
        <v>214</v>
      </c>
      <c r="C39" s="9" t="s">
        <v>90</v>
      </c>
      <c r="D39" s="9" t="s">
        <v>90</v>
      </c>
      <c r="E39" s="9" t="s">
        <v>90</v>
      </c>
      <c r="F39" s="9" t="s">
        <v>90</v>
      </c>
      <c r="G39" s="9" t="s">
        <v>90</v>
      </c>
      <c r="H39" s="9" t="s">
        <v>90</v>
      </c>
    </row>
    <row r="40" spans="1:8">
      <c r="A40" s="19"/>
      <c r="B40" s="7" t="s">
        <v>215</v>
      </c>
      <c r="C40" s="9" t="s">
        <v>216</v>
      </c>
      <c r="D40" s="9" t="s">
        <v>216</v>
      </c>
      <c r="E40" s="9" t="s">
        <v>216</v>
      </c>
      <c r="F40" s="9" t="s">
        <v>216</v>
      </c>
      <c r="G40" s="9" t="s">
        <v>216</v>
      </c>
      <c r="H40" s="9" t="s">
        <v>216</v>
      </c>
    </row>
    <row r="41" spans="1:8">
      <c r="A41" s="19"/>
      <c r="B41" s="7" t="s">
        <v>330</v>
      </c>
      <c r="C41" s="9" t="s">
        <v>90</v>
      </c>
      <c r="D41" s="9" t="s">
        <v>90</v>
      </c>
      <c r="E41" s="9" t="s">
        <v>90</v>
      </c>
      <c r="F41" s="9" t="s">
        <v>90</v>
      </c>
      <c r="G41" s="9" t="s">
        <v>90</v>
      </c>
      <c r="H41" s="9" t="s">
        <v>90</v>
      </c>
    </row>
    <row r="42" spans="1:8">
      <c r="A42" s="19"/>
      <c r="B42" s="7" t="s">
        <v>331</v>
      </c>
      <c r="C42" s="9" t="s">
        <v>216</v>
      </c>
      <c r="D42" s="9" t="s">
        <v>216</v>
      </c>
      <c r="E42" s="9" t="s">
        <v>216</v>
      </c>
      <c r="F42" s="9" t="s">
        <v>216</v>
      </c>
      <c r="G42" s="9" t="s">
        <v>216</v>
      </c>
      <c r="H42" s="9" t="s">
        <v>97</v>
      </c>
    </row>
    <row r="43" spans="1:8">
      <c r="A43" s="19" t="s">
        <v>99</v>
      </c>
      <c r="B43" s="7" t="s">
        <v>332</v>
      </c>
      <c r="C43" s="9" t="s">
        <v>90</v>
      </c>
      <c r="D43" s="9" t="s">
        <v>90</v>
      </c>
      <c r="E43" s="9" t="s">
        <v>90</v>
      </c>
      <c r="F43" s="9" t="s">
        <v>90</v>
      </c>
      <c r="G43" s="9" t="s">
        <v>90</v>
      </c>
      <c r="H43" s="9" t="s">
        <v>90</v>
      </c>
    </row>
    <row r="44" spans="1:8">
      <c r="A44" s="19"/>
      <c r="B44" s="7" t="s">
        <v>333</v>
      </c>
      <c r="C44" s="9" t="s">
        <v>90</v>
      </c>
      <c r="D44" s="9" t="s">
        <v>90</v>
      </c>
      <c r="E44" s="9" t="s">
        <v>90</v>
      </c>
      <c r="F44" s="9" t="s">
        <v>90</v>
      </c>
      <c r="G44" s="9" t="s">
        <v>90</v>
      </c>
      <c r="H44" s="9" t="s">
        <v>216</v>
      </c>
    </row>
    <row r="45" spans="1:8">
      <c r="A45" s="19"/>
      <c r="B45" s="7" t="s">
        <v>100</v>
      </c>
      <c r="C45" s="9" t="s">
        <v>135</v>
      </c>
      <c r="D45" s="9" t="s">
        <v>135</v>
      </c>
      <c r="E45" s="9" t="s">
        <v>135</v>
      </c>
      <c r="F45" s="9" t="s">
        <v>135</v>
      </c>
      <c r="G45" s="9" t="s">
        <v>135</v>
      </c>
      <c r="H45" s="9" t="s">
        <v>135</v>
      </c>
    </row>
    <row r="46" ht="27" spans="1:8">
      <c r="A46" s="19"/>
      <c r="B46" s="7" t="s">
        <v>221</v>
      </c>
      <c r="C46" s="9" t="s">
        <v>334</v>
      </c>
      <c r="D46" s="9" t="s">
        <v>334</v>
      </c>
      <c r="E46" s="9" t="s">
        <v>334</v>
      </c>
      <c r="F46" s="9" t="s">
        <v>334</v>
      </c>
      <c r="G46" s="9" t="s">
        <v>334</v>
      </c>
      <c r="H46" s="9" t="s">
        <v>334</v>
      </c>
    </row>
    <row r="47" spans="1:8">
      <c r="A47" s="19"/>
      <c r="B47" s="7" t="s">
        <v>282</v>
      </c>
      <c r="C47" s="9" t="s">
        <v>103</v>
      </c>
      <c r="D47" s="9" t="s">
        <v>103</v>
      </c>
      <c r="E47" s="9" t="s">
        <v>103</v>
      </c>
      <c r="F47" s="9" t="s">
        <v>103</v>
      </c>
      <c r="G47" s="9" t="s">
        <v>103</v>
      </c>
      <c r="H47" s="9" t="s">
        <v>103</v>
      </c>
    </row>
    <row r="48" spans="1:8">
      <c r="A48" s="19"/>
      <c r="B48" s="7" t="s">
        <v>335</v>
      </c>
      <c r="C48" s="9" t="s">
        <v>105</v>
      </c>
      <c r="D48" s="9" t="s">
        <v>105</v>
      </c>
      <c r="E48" s="9" t="s">
        <v>105</v>
      </c>
      <c r="F48" s="9" t="s">
        <v>105</v>
      </c>
      <c r="G48" s="9" t="s">
        <v>105</v>
      </c>
      <c r="H48" s="9" t="s">
        <v>105</v>
      </c>
    </row>
    <row r="49" ht="27" spans="1:8">
      <c r="A49" s="19"/>
      <c r="B49" s="7" t="s">
        <v>106</v>
      </c>
      <c r="C49" s="9" t="s">
        <v>107</v>
      </c>
      <c r="D49" s="9" t="s">
        <v>107</v>
      </c>
      <c r="E49" s="9" t="s">
        <v>107</v>
      </c>
      <c r="F49" s="9" t="s">
        <v>107</v>
      </c>
      <c r="G49" s="9" t="s">
        <v>107</v>
      </c>
      <c r="H49" s="9" t="s">
        <v>107</v>
      </c>
    </row>
  </sheetData>
  <mergeCells count="6">
    <mergeCell ref="F1:G1"/>
    <mergeCell ref="A4:A15"/>
    <mergeCell ref="A16:A22"/>
    <mergeCell ref="A23:A29"/>
    <mergeCell ref="A30:A42"/>
    <mergeCell ref="A43:A49"/>
  </mergeCells>
  <pageMargins left="0.75" right="0.75" top="1" bottom="1" header="0.5" footer="0.5"/>
  <pageSetup paperSize="9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49"/>
  <sheetViews>
    <sheetView workbookViewId="0">
      <pane xSplit="2" topLeftCell="C1" activePane="topRight" state="frozen"/>
      <selection/>
      <selection pane="topRight" activeCell="B9" sqref="B9"/>
    </sheetView>
  </sheetViews>
  <sheetFormatPr defaultColWidth="8.75221238938053" defaultRowHeight="13.5" outlineLevelCol="4"/>
  <cols>
    <col min="1" max="1" width="15.2300884955752" style="11" customWidth="1"/>
    <col min="2" max="2" width="32.7522123893805" style="2" customWidth="1"/>
    <col min="3" max="3" width="31.646017699115" style="11" customWidth="1"/>
    <col min="4" max="4" width="27" style="12" customWidth="1"/>
    <col min="5" max="16384" width="8.75221238938053" style="12"/>
  </cols>
  <sheetData>
    <row r="1" ht="130" customHeight="1" spans="1:5">
      <c r="A1" s="13"/>
      <c r="B1" s="4" t="s">
        <v>0</v>
      </c>
      <c r="C1" s="13"/>
      <c r="D1" s="20" t="str">
        <f>_xlfn.DISPIMG("ID_9CCBC324C34B4A6395BBDE7D5124D177",1)</f>
        <v>=DISPIMG("ID_9CCBC324C34B4A6395BBDE7D5124D177",1)</v>
      </c>
      <c r="E1" s="20"/>
    </row>
    <row r="2" spans="1:5">
      <c r="A2" s="13"/>
      <c r="B2" s="6" t="s">
        <v>1</v>
      </c>
      <c r="C2" s="21" t="s">
        <v>373</v>
      </c>
      <c r="D2" s="21" t="s">
        <v>374</v>
      </c>
      <c r="E2" s="20"/>
    </row>
    <row r="3" ht="27" spans="1:5">
      <c r="A3" s="13"/>
      <c r="B3" s="7" t="s">
        <v>11</v>
      </c>
      <c r="C3" s="9" t="s">
        <v>375</v>
      </c>
      <c r="D3" s="9" t="s">
        <v>375</v>
      </c>
      <c r="E3" s="20"/>
    </row>
    <row r="4" ht="27" spans="1:5">
      <c r="A4" s="13" t="s">
        <v>13</v>
      </c>
      <c r="B4" s="7" t="s">
        <v>139</v>
      </c>
      <c r="C4" s="22" t="s">
        <v>376</v>
      </c>
      <c r="D4" s="22" t="s">
        <v>345</v>
      </c>
      <c r="E4" s="20"/>
    </row>
    <row r="5" spans="1:5">
      <c r="A5" s="13"/>
      <c r="B5" s="7" t="s">
        <v>294</v>
      </c>
      <c r="C5" s="9" t="s">
        <v>297</v>
      </c>
      <c r="D5" s="9" t="s">
        <v>297</v>
      </c>
      <c r="E5" s="20"/>
    </row>
    <row r="6" spans="1:5">
      <c r="A6" s="13"/>
      <c r="B6" s="7" t="s">
        <v>349</v>
      </c>
      <c r="C6" s="9" t="s">
        <v>243</v>
      </c>
      <c r="D6" s="9" t="s">
        <v>243</v>
      </c>
      <c r="E6" s="20"/>
    </row>
    <row r="7" spans="1:5">
      <c r="A7" s="13"/>
      <c r="B7" s="7" t="s">
        <v>300</v>
      </c>
      <c r="C7" s="9" t="s">
        <v>377</v>
      </c>
      <c r="D7" s="9" t="s">
        <v>352</v>
      </c>
      <c r="E7" s="20"/>
    </row>
    <row r="8" ht="27" spans="1:5">
      <c r="A8" s="13"/>
      <c r="B8" s="7" t="s">
        <v>36</v>
      </c>
      <c r="C8" s="9" t="s">
        <v>187</v>
      </c>
      <c r="D8" s="9" t="s">
        <v>187</v>
      </c>
      <c r="E8" s="20"/>
    </row>
    <row r="9" ht="27" spans="1:5">
      <c r="A9" s="13"/>
      <c r="B9" s="7" t="s">
        <v>38</v>
      </c>
      <c r="C9" s="9" t="s">
        <v>378</v>
      </c>
      <c r="D9" s="9" t="s">
        <v>190</v>
      </c>
      <c r="E9" s="20"/>
    </row>
    <row r="10" ht="27" spans="1:5">
      <c r="A10" s="13"/>
      <c r="B10" s="7" t="s">
        <v>191</v>
      </c>
      <c r="C10" s="9" t="s">
        <v>306</v>
      </c>
      <c r="D10" s="9" t="s">
        <v>306</v>
      </c>
      <c r="E10" s="20"/>
    </row>
    <row r="11" spans="1:5">
      <c r="A11" s="13"/>
      <c r="B11" s="7" t="s">
        <v>194</v>
      </c>
      <c r="C11" s="9" t="s">
        <v>195</v>
      </c>
      <c r="D11" s="9" t="s">
        <v>195</v>
      </c>
      <c r="E11" s="20"/>
    </row>
    <row r="12" spans="1:5">
      <c r="A12" s="13"/>
      <c r="B12" s="7" t="s">
        <v>308</v>
      </c>
      <c r="C12" s="22" t="s">
        <v>379</v>
      </c>
      <c r="D12" s="22" t="s">
        <v>358</v>
      </c>
      <c r="E12" s="20"/>
    </row>
    <row r="13" ht="40.5" spans="1:5">
      <c r="A13" s="13"/>
      <c r="B13" s="7" t="s">
        <v>312</v>
      </c>
      <c r="C13" s="9">
        <v>3912</v>
      </c>
      <c r="D13" s="9">
        <v>3844</v>
      </c>
      <c r="E13" s="20"/>
    </row>
    <row r="14" spans="1:5">
      <c r="A14" s="13"/>
      <c r="B14" s="7" t="s">
        <v>361</v>
      </c>
      <c r="C14" s="9">
        <v>1865</v>
      </c>
      <c r="D14" s="9">
        <v>1856</v>
      </c>
      <c r="E14" s="20"/>
    </row>
    <row r="15" spans="1:5">
      <c r="A15" s="13"/>
      <c r="B15" s="7" t="s">
        <v>44</v>
      </c>
      <c r="C15" s="9">
        <v>3710</v>
      </c>
      <c r="D15" s="9">
        <v>3712</v>
      </c>
      <c r="E15" s="20"/>
    </row>
    <row r="16" spans="1:5">
      <c r="A16" s="13" t="s">
        <v>45</v>
      </c>
      <c r="B16" s="7" t="s">
        <v>46</v>
      </c>
      <c r="C16" s="9">
        <v>13</v>
      </c>
      <c r="D16" s="9">
        <v>5</v>
      </c>
      <c r="E16" s="20"/>
    </row>
    <row r="17" spans="1:5">
      <c r="A17" s="13"/>
      <c r="B17" s="7" t="s">
        <v>314</v>
      </c>
      <c r="C17" s="9">
        <v>50</v>
      </c>
      <c r="D17" s="9">
        <v>10</v>
      </c>
      <c r="E17" s="20"/>
    </row>
    <row r="18" spans="1:5">
      <c r="A18" s="13"/>
      <c r="B18" s="7" t="s">
        <v>145</v>
      </c>
      <c r="C18" s="9">
        <v>200</v>
      </c>
      <c r="D18" s="9">
        <v>30</v>
      </c>
      <c r="E18" s="20"/>
    </row>
    <row r="19" ht="27" spans="1:5">
      <c r="A19" s="13"/>
      <c r="B19" s="7" t="s">
        <v>315</v>
      </c>
      <c r="C19" s="9" t="s">
        <v>380</v>
      </c>
      <c r="D19" s="9" t="s">
        <v>363</v>
      </c>
      <c r="E19" s="20"/>
    </row>
    <row r="20" ht="27" spans="1:5">
      <c r="A20" s="13"/>
      <c r="B20" s="7" t="s">
        <v>208</v>
      </c>
      <c r="C20" s="9" t="s">
        <v>209</v>
      </c>
      <c r="D20" s="9" t="s">
        <v>209</v>
      </c>
      <c r="E20" s="20"/>
    </row>
    <row r="21" spans="1:5">
      <c r="A21" s="13"/>
      <c r="B21" s="7" t="s">
        <v>63</v>
      </c>
      <c r="C21" s="9" t="s">
        <v>64</v>
      </c>
      <c r="D21" s="9" t="s">
        <v>64</v>
      </c>
      <c r="E21" s="20"/>
    </row>
    <row r="22" spans="1:5">
      <c r="A22" s="13"/>
      <c r="B22" s="7" t="s">
        <v>65</v>
      </c>
      <c r="C22" s="9">
        <v>2</v>
      </c>
      <c r="D22" s="9">
        <v>1.5</v>
      </c>
      <c r="E22" s="20"/>
    </row>
    <row r="23" spans="1:5">
      <c r="A23" s="13" t="s">
        <v>66</v>
      </c>
      <c r="B23" s="7" t="s">
        <v>69</v>
      </c>
      <c r="C23" s="9" t="s">
        <v>381</v>
      </c>
      <c r="D23" s="9" t="s">
        <v>367</v>
      </c>
      <c r="E23" s="20"/>
    </row>
    <row r="24" spans="1:5">
      <c r="A24" s="13"/>
      <c r="B24" s="7" t="s">
        <v>76</v>
      </c>
      <c r="C24" s="9" t="s">
        <v>167</v>
      </c>
      <c r="D24" s="9" t="s">
        <v>167</v>
      </c>
      <c r="E24" s="20"/>
    </row>
    <row r="25" spans="1:5">
      <c r="A25" s="13"/>
      <c r="B25" s="7" t="s">
        <v>78</v>
      </c>
      <c r="C25" s="9">
        <v>24</v>
      </c>
      <c r="D25" s="9">
        <v>24</v>
      </c>
      <c r="E25" s="20"/>
    </row>
    <row r="26" spans="1:5">
      <c r="A26" s="13"/>
      <c r="B26" s="7" t="s">
        <v>323</v>
      </c>
      <c r="C26" s="9" t="s">
        <v>371</v>
      </c>
      <c r="D26" s="9" t="s">
        <v>371</v>
      </c>
      <c r="E26" s="20"/>
    </row>
    <row r="27" spans="1:5">
      <c r="A27" s="13"/>
      <c r="B27" s="7" t="s">
        <v>324</v>
      </c>
      <c r="C27" s="9" t="s">
        <v>372</v>
      </c>
      <c r="D27" s="9" t="s">
        <v>372</v>
      </c>
      <c r="E27" s="20"/>
    </row>
    <row r="28" spans="1:5">
      <c r="A28" s="13"/>
      <c r="B28" s="7" t="s">
        <v>83</v>
      </c>
      <c r="C28" s="9">
        <v>2</v>
      </c>
      <c r="D28" s="9">
        <v>2</v>
      </c>
      <c r="E28" s="20"/>
    </row>
    <row r="29" spans="1:5">
      <c r="A29" s="13"/>
      <c r="B29" s="7" t="s">
        <v>84</v>
      </c>
      <c r="C29" s="9" t="s">
        <v>134</v>
      </c>
      <c r="D29" s="9" t="s">
        <v>134</v>
      </c>
      <c r="E29" s="20"/>
    </row>
    <row r="30" spans="1:5">
      <c r="A30" s="19" t="s">
        <v>86</v>
      </c>
      <c r="B30" s="7" t="s">
        <v>325</v>
      </c>
      <c r="C30" s="9">
        <v>4</v>
      </c>
      <c r="D30" s="9">
        <v>3</v>
      </c>
      <c r="E30" s="20"/>
    </row>
    <row r="31" spans="1:5">
      <c r="A31" s="19"/>
      <c r="B31" s="7" t="s">
        <v>326</v>
      </c>
      <c r="C31" s="9" t="s">
        <v>90</v>
      </c>
      <c r="D31" s="9" t="s">
        <v>90</v>
      </c>
      <c r="E31" s="20"/>
    </row>
    <row r="32" spans="1:5">
      <c r="A32" s="19"/>
      <c r="B32" s="7" t="s">
        <v>91</v>
      </c>
      <c r="C32" s="9" t="s">
        <v>90</v>
      </c>
      <c r="D32" s="9" t="s">
        <v>90</v>
      </c>
      <c r="E32" s="20"/>
    </row>
    <row r="33" spans="1:5">
      <c r="A33" s="19"/>
      <c r="B33" s="7" t="s">
        <v>92</v>
      </c>
      <c r="C33" s="9" t="s">
        <v>90</v>
      </c>
      <c r="D33" s="9" t="s">
        <v>90</v>
      </c>
      <c r="E33" s="20"/>
    </row>
    <row r="34" spans="1:5">
      <c r="A34" s="19"/>
      <c r="B34" s="7" t="s">
        <v>152</v>
      </c>
      <c r="C34" s="9" t="s">
        <v>90</v>
      </c>
      <c r="D34" s="9" t="s">
        <v>90</v>
      </c>
      <c r="E34" s="20"/>
    </row>
    <row r="35" spans="1:5">
      <c r="A35" s="19"/>
      <c r="B35" s="7" t="s">
        <v>327</v>
      </c>
      <c r="C35" s="9" t="s">
        <v>90</v>
      </c>
      <c r="D35" s="9" t="s">
        <v>90</v>
      </c>
      <c r="E35" s="20"/>
    </row>
    <row r="36" spans="1:5">
      <c r="A36" s="19"/>
      <c r="B36" s="7" t="s">
        <v>328</v>
      </c>
      <c r="C36" s="9" t="s">
        <v>97</v>
      </c>
      <c r="D36" s="9" t="s">
        <v>97</v>
      </c>
      <c r="E36" s="20"/>
    </row>
    <row r="37" spans="1:5">
      <c r="A37" s="19"/>
      <c r="B37" s="7" t="s">
        <v>98</v>
      </c>
      <c r="C37" s="9" t="s">
        <v>90</v>
      </c>
      <c r="D37" s="9" t="s">
        <v>90</v>
      </c>
      <c r="E37" s="20"/>
    </row>
    <row r="38" spans="1:5">
      <c r="A38" s="19"/>
      <c r="B38" s="7" t="s">
        <v>329</v>
      </c>
      <c r="C38" s="9" t="s">
        <v>97</v>
      </c>
      <c r="D38" s="9" t="s">
        <v>97</v>
      </c>
      <c r="E38" s="20"/>
    </row>
    <row r="39" spans="1:5">
      <c r="A39" s="19"/>
      <c r="B39" s="7" t="s">
        <v>214</v>
      </c>
      <c r="C39" s="9" t="s">
        <v>90</v>
      </c>
      <c r="D39" s="9" t="s">
        <v>90</v>
      </c>
      <c r="E39" s="20"/>
    </row>
    <row r="40" spans="1:5">
      <c r="A40" s="19"/>
      <c r="B40" s="7" t="s">
        <v>215</v>
      </c>
      <c r="C40" s="9" t="s">
        <v>216</v>
      </c>
      <c r="D40" s="9" t="s">
        <v>216</v>
      </c>
      <c r="E40" s="20"/>
    </row>
    <row r="41" spans="1:5">
      <c r="A41" s="19"/>
      <c r="B41" s="7" t="s">
        <v>330</v>
      </c>
      <c r="C41" s="9" t="s">
        <v>90</v>
      </c>
      <c r="D41" s="9" t="s">
        <v>90</v>
      </c>
      <c r="E41" s="20"/>
    </row>
    <row r="42" spans="1:5">
      <c r="A42" s="19"/>
      <c r="B42" s="7" t="s">
        <v>331</v>
      </c>
      <c r="C42" s="9" t="s">
        <v>216</v>
      </c>
      <c r="D42" s="9" t="s">
        <v>216</v>
      </c>
      <c r="E42" s="20"/>
    </row>
    <row r="43" spans="1:5">
      <c r="A43" s="19" t="s">
        <v>99</v>
      </c>
      <c r="B43" s="7" t="s">
        <v>332</v>
      </c>
      <c r="C43" s="9" t="s">
        <v>90</v>
      </c>
      <c r="D43" s="9" t="s">
        <v>90</v>
      </c>
      <c r="E43" s="20"/>
    </row>
    <row r="44" spans="1:5">
      <c r="A44" s="19"/>
      <c r="B44" s="7" t="s">
        <v>333</v>
      </c>
      <c r="C44" s="9" t="s">
        <v>90</v>
      </c>
      <c r="D44" s="9" t="s">
        <v>90</v>
      </c>
      <c r="E44" s="20"/>
    </row>
    <row r="45" spans="1:5">
      <c r="A45" s="19"/>
      <c r="B45" s="7" t="s">
        <v>100</v>
      </c>
      <c r="C45" s="9" t="s">
        <v>135</v>
      </c>
      <c r="D45" s="9" t="s">
        <v>135</v>
      </c>
      <c r="E45" s="20"/>
    </row>
    <row r="46" ht="27" spans="1:5">
      <c r="A46" s="19"/>
      <c r="B46" s="7" t="s">
        <v>221</v>
      </c>
      <c r="C46" s="9" t="s">
        <v>334</v>
      </c>
      <c r="D46" s="9" t="s">
        <v>334</v>
      </c>
      <c r="E46" s="20"/>
    </row>
    <row r="47" spans="1:5">
      <c r="A47" s="19"/>
      <c r="B47" s="7" t="s">
        <v>282</v>
      </c>
      <c r="C47" s="9" t="s">
        <v>103</v>
      </c>
      <c r="D47" s="9" t="s">
        <v>103</v>
      </c>
      <c r="E47" s="20"/>
    </row>
    <row r="48" spans="1:5">
      <c r="A48" s="19"/>
      <c r="B48" s="7" t="s">
        <v>335</v>
      </c>
      <c r="C48" s="9" t="s">
        <v>105</v>
      </c>
      <c r="D48" s="9" t="s">
        <v>105</v>
      </c>
      <c r="E48" s="20"/>
    </row>
    <row r="49" ht="27" spans="1:5">
      <c r="A49" s="19"/>
      <c r="B49" s="7" t="s">
        <v>106</v>
      </c>
      <c r="C49" s="9" t="s">
        <v>107</v>
      </c>
      <c r="D49" s="9" t="s">
        <v>107</v>
      </c>
      <c r="E49" s="20"/>
    </row>
  </sheetData>
  <mergeCells count="5">
    <mergeCell ref="A4:A15"/>
    <mergeCell ref="A16:A22"/>
    <mergeCell ref="A23:A29"/>
    <mergeCell ref="A30:A42"/>
    <mergeCell ref="A43:A49"/>
  </mergeCells>
  <pageMargins left="0.75" right="0.75" top="1" bottom="1" header="0.5" footer="0.5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9"/>
  <sheetViews>
    <sheetView zoomScale="85" zoomScaleNormal="85" workbookViewId="0">
      <selection activeCell="B5" sqref="B5"/>
    </sheetView>
  </sheetViews>
  <sheetFormatPr defaultColWidth="8.75221238938053" defaultRowHeight="13.5" outlineLevelCol="2"/>
  <cols>
    <col min="1" max="1" width="18.0442477876106" style="11" customWidth="1"/>
    <col min="2" max="2" width="32.7522123893805" style="2" customWidth="1"/>
    <col min="3" max="3" width="28.646017699115" style="11" customWidth="1"/>
    <col min="4" max="16384" width="8.75221238938053" style="12"/>
  </cols>
  <sheetData>
    <row r="1" ht="150" customHeight="1" spans="1:3">
      <c r="A1" s="13"/>
      <c r="B1" s="4" t="s">
        <v>0</v>
      </c>
      <c r="C1" s="13" t="str">
        <f>_xlfn.DISPIMG("ID_44D88B9977F14685A7F96FD30578632A",1)</f>
        <v>=DISPIMG("ID_44D88B9977F14685A7F96FD30578632A",1)</v>
      </c>
    </row>
    <row r="2" spans="1:3">
      <c r="A2" s="13"/>
      <c r="B2" s="6" t="s">
        <v>1</v>
      </c>
      <c r="C2" s="15" t="s">
        <v>382</v>
      </c>
    </row>
    <row r="3" spans="1:3">
      <c r="A3" s="13"/>
      <c r="B3" s="7" t="s">
        <v>11</v>
      </c>
      <c r="C3" s="9" t="s">
        <v>383</v>
      </c>
    </row>
    <row r="4" ht="27" spans="1:3">
      <c r="A4" s="13" t="s">
        <v>13</v>
      </c>
      <c r="B4" s="7" t="s">
        <v>139</v>
      </c>
      <c r="C4" s="9" t="s">
        <v>384</v>
      </c>
    </row>
    <row r="5" spans="1:3">
      <c r="A5" s="13"/>
      <c r="B5" s="7" t="s">
        <v>294</v>
      </c>
      <c r="C5" s="9" t="s">
        <v>296</v>
      </c>
    </row>
    <row r="6" spans="1:3">
      <c r="A6" s="13"/>
      <c r="B6" s="7" t="s">
        <v>385</v>
      </c>
      <c r="C6" s="9" t="s">
        <v>386</v>
      </c>
    </row>
    <row r="7" spans="1:3">
      <c r="A7" s="13"/>
      <c r="B7" s="7" t="s">
        <v>300</v>
      </c>
      <c r="C7" s="9" t="s">
        <v>387</v>
      </c>
    </row>
    <row r="8" spans="1:3">
      <c r="A8" s="13"/>
      <c r="B8" s="7" t="s">
        <v>36</v>
      </c>
      <c r="C8" s="9" t="s">
        <v>187</v>
      </c>
    </row>
    <row r="9" spans="1:3">
      <c r="A9" s="13"/>
      <c r="B9" s="7" t="s">
        <v>38</v>
      </c>
      <c r="C9" s="9" t="s">
        <v>190</v>
      </c>
    </row>
    <row r="10" ht="27" spans="1:3">
      <c r="A10" s="13"/>
      <c r="B10" s="7" t="s">
        <v>191</v>
      </c>
      <c r="C10" s="9" t="s">
        <v>306</v>
      </c>
    </row>
    <row r="11" spans="1:3">
      <c r="A11" s="13"/>
      <c r="B11" s="7" t="s">
        <v>194</v>
      </c>
      <c r="C11" s="9" t="s">
        <v>195</v>
      </c>
    </row>
    <row r="12" spans="1:3">
      <c r="A12" s="13"/>
      <c r="B12" s="7" t="s">
        <v>308</v>
      </c>
      <c r="C12" s="9" t="s">
        <v>388</v>
      </c>
    </row>
    <row r="13" ht="27" spans="1:3">
      <c r="A13" s="13"/>
      <c r="B13" s="7" t="s">
        <v>389</v>
      </c>
      <c r="C13" s="9">
        <v>1951</v>
      </c>
    </row>
    <row r="14" spans="1:3">
      <c r="A14" s="13"/>
      <c r="B14" s="7" t="s">
        <v>361</v>
      </c>
      <c r="C14" s="9">
        <v>2688</v>
      </c>
    </row>
    <row r="15" spans="1:3">
      <c r="A15" s="13"/>
      <c r="B15" s="7" t="s">
        <v>44</v>
      </c>
      <c r="C15" s="9">
        <v>5376</v>
      </c>
    </row>
    <row r="16" spans="1:3">
      <c r="A16" s="13" t="s">
        <v>45</v>
      </c>
      <c r="B16" s="7" t="s">
        <v>46</v>
      </c>
      <c r="C16" s="9">
        <v>5</v>
      </c>
    </row>
    <row r="17" spans="1:3">
      <c r="A17" s="13"/>
      <c r="B17" s="7" t="s">
        <v>314</v>
      </c>
      <c r="C17" s="9">
        <v>10</v>
      </c>
    </row>
    <row r="18" spans="1:3">
      <c r="A18" s="13"/>
      <c r="B18" s="7" t="s">
        <v>145</v>
      </c>
      <c r="C18" s="9">
        <v>30</v>
      </c>
    </row>
    <row r="19" ht="27" spans="1:3">
      <c r="A19" s="13"/>
      <c r="B19" s="7" t="s">
        <v>315</v>
      </c>
      <c r="C19" s="9" t="s">
        <v>390</v>
      </c>
    </row>
    <row r="20" ht="27" spans="1:3">
      <c r="A20" s="13"/>
      <c r="B20" s="7" t="s">
        <v>208</v>
      </c>
      <c r="C20" s="9" t="s">
        <v>209</v>
      </c>
    </row>
    <row r="21" spans="1:3">
      <c r="A21" s="13"/>
      <c r="B21" s="7" t="s">
        <v>63</v>
      </c>
      <c r="C21" s="9" t="s">
        <v>64</v>
      </c>
    </row>
    <row r="22" spans="1:3">
      <c r="A22" s="13"/>
      <c r="B22" s="7" t="s">
        <v>65</v>
      </c>
      <c r="C22" s="9">
        <v>1.5</v>
      </c>
    </row>
    <row r="23" spans="1:3">
      <c r="A23" s="13" t="s">
        <v>66</v>
      </c>
      <c r="B23" s="7" t="s">
        <v>69</v>
      </c>
      <c r="C23" s="9" t="s">
        <v>391</v>
      </c>
    </row>
    <row r="24" spans="1:3">
      <c r="A24" s="13"/>
      <c r="B24" s="7" t="s">
        <v>76</v>
      </c>
      <c r="C24" s="9" t="s">
        <v>167</v>
      </c>
    </row>
    <row r="25" spans="1:3">
      <c r="A25" s="13"/>
      <c r="B25" s="7" t="s">
        <v>78</v>
      </c>
      <c r="C25" s="9">
        <v>24</v>
      </c>
    </row>
    <row r="26" spans="1:3">
      <c r="A26" s="13"/>
      <c r="B26" s="7" t="s">
        <v>323</v>
      </c>
      <c r="C26" s="9" t="s">
        <v>273</v>
      </c>
    </row>
    <row r="27" spans="1:3">
      <c r="A27" s="13"/>
      <c r="B27" s="7" t="s">
        <v>324</v>
      </c>
      <c r="C27" s="9" t="s">
        <v>82</v>
      </c>
    </row>
    <row r="28" spans="1:3">
      <c r="A28" s="13"/>
      <c r="B28" s="7" t="s">
        <v>83</v>
      </c>
      <c r="C28" s="9">
        <v>2</v>
      </c>
    </row>
    <row r="29" spans="1:3">
      <c r="A29" s="13"/>
      <c r="B29" s="7" t="s">
        <v>84</v>
      </c>
      <c r="C29" s="9" t="s">
        <v>134</v>
      </c>
    </row>
    <row r="30" spans="1:3">
      <c r="A30" s="19" t="s">
        <v>86</v>
      </c>
      <c r="B30" s="7" t="s">
        <v>325</v>
      </c>
      <c r="C30" s="9">
        <v>3</v>
      </c>
    </row>
    <row r="31" spans="1:3">
      <c r="A31" s="19"/>
      <c r="B31" s="7" t="s">
        <v>326</v>
      </c>
      <c r="C31" s="9" t="s">
        <v>90</v>
      </c>
    </row>
    <row r="32" spans="1:3">
      <c r="A32" s="19"/>
      <c r="B32" s="7" t="s">
        <v>91</v>
      </c>
      <c r="C32" s="9" t="s">
        <v>90</v>
      </c>
    </row>
    <row r="33" spans="1:3">
      <c r="A33" s="19"/>
      <c r="B33" s="7" t="s">
        <v>92</v>
      </c>
      <c r="C33" s="9" t="s">
        <v>90</v>
      </c>
    </row>
    <row r="34" spans="1:3">
      <c r="A34" s="19"/>
      <c r="B34" s="7" t="s">
        <v>152</v>
      </c>
      <c r="C34" s="9" t="s">
        <v>90</v>
      </c>
    </row>
    <row r="35" spans="1:3">
      <c r="A35" s="19"/>
      <c r="B35" s="7" t="s">
        <v>327</v>
      </c>
      <c r="C35" s="9" t="s">
        <v>90</v>
      </c>
    </row>
    <row r="36" spans="1:3">
      <c r="A36" s="19"/>
      <c r="B36" s="7" t="s">
        <v>328</v>
      </c>
      <c r="C36" s="9" t="s">
        <v>97</v>
      </c>
    </row>
    <row r="37" spans="1:3">
      <c r="A37" s="19"/>
      <c r="B37" s="7" t="s">
        <v>98</v>
      </c>
      <c r="C37" s="9" t="s">
        <v>90</v>
      </c>
    </row>
    <row r="38" spans="1:3">
      <c r="A38" s="19"/>
      <c r="B38" s="7" t="s">
        <v>329</v>
      </c>
      <c r="C38" s="9" t="s">
        <v>97</v>
      </c>
    </row>
    <row r="39" spans="1:3">
      <c r="A39" s="19"/>
      <c r="B39" s="7" t="s">
        <v>214</v>
      </c>
      <c r="C39" s="9" t="s">
        <v>90</v>
      </c>
    </row>
    <row r="40" spans="1:3">
      <c r="A40" s="19"/>
      <c r="B40" s="7" t="s">
        <v>215</v>
      </c>
      <c r="C40" s="9" t="s">
        <v>216</v>
      </c>
    </row>
    <row r="41" spans="1:3">
      <c r="A41" s="19"/>
      <c r="B41" s="7" t="s">
        <v>330</v>
      </c>
      <c r="C41" s="9" t="s">
        <v>90</v>
      </c>
    </row>
    <row r="42" spans="1:3">
      <c r="A42" s="19"/>
      <c r="B42" s="7" t="s">
        <v>331</v>
      </c>
      <c r="C42" s="9" t="s">
        <v>216</v>
      </c>
    </row>
    <row r="43" spans="1:3">
      <c r="A43" s="19" t="s">
        <v>99</v>
      </c>
      <c r="B43" s="7" t="s">
        <v>332</v>
      </c>
      <c r="C43" s="9" t="s">
        <v>216</v>
      </c>
    </row>
    <row r="44" spans="1:3">
      <c r="A44" s="19"/>
      <c r="B44" s="7" t="s">
        <v>333</v>
      </c>
      <c r="C44" s="9" t="s">
        <v>216</v>
      </c>
    </row>
    <row r="45" spans="1:3">
      <c r="A45" s="19"/>
      <c r="B45" s="7" t="s">
        <v>100</v>
      </c>
      <c r="C45" s="9" t="s">
        <v>135</v>
      </c>
    </row>
    <row r="46" ht="27" spans="1:3">
      <c r="A46" s="19"/>
      <c r="B46" s="7" t="s">
        <v>221</v>
      </c>
      <c r="C46" s="9" t="s">
        <v>334</v>
      </c>
    </row>
    <row r="47" spans="1:3">
      <c r="A47" s="19"/>
      <c r="B47" s="7" t="s">
        <v>282</v>
      </c>
      <c r="C47" s="9" t="s">
        <v>103</v>
      </c>
    </row>
    <row r="48" spans="1:3">
      <c r="A48" s="19"/>
      <c r="B48" s="7" t="s">
        <v>335</v>
      </c>
      <c r="C48" s="9" t="s">
        <v>105</v>
      </c>
    </row>
    <row r="49" ht="27" spans="1:3">
      <c r="A49" s="19"/>
      <c r="B49" s="7" t="s">
        <v>106</v>
      </c>
      <c r="C49" s="9" t="s">
        <v>107</v>
      </c>
    </row>
  </sheetData>
  <mergeCells count="5">
    <mergeCell ref="A4:A15"/>
    <mergeCell ref="A16:A22"/>
    <mergeCell ref="A23:A29"/>
    <mergeCell ref="A30:A42"/>
    <mergeCell ref="A43:A49"/>
  </mergeCells>
  <pageMargins left="0.75" right="0.75" top="1" bottom="1" header="0.5" footer="0.5"/>
  <pageSetup paperSize="9" orientation="portrait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workbookViewId="0">
      <pane xSplit="2" topLeftCell="C1" activePane="topRight" state="frozen"/>
      <selection/>
      <selection pane="topRight" activeCell="B4" sqref="B4"/>
    </sheetView>
  </sheetViews>
  <sheetFormatPr defaultColWidth="8.75221238938053" defaultRowHeight="13.5" outlineLevelCol="2"/>
  <cols>
    <col min="1" max="1" width="12.5575221238938" style="11" customWidth="1"/>
    <col min="2" max="2" width="32.7522123893805" style="2" customWidth="1"/>
    <col min="3" max="3" width="21.858407079646" style="12" customWidth="1"/>
    <col min="4" max="16384" width="8.75221238938053" style="12"/>
  </cols>
  <sheetData>
    <row r="1" ht="81" customHeight="1" spans="1:3">
      <c r="A1" s="13"/>
      <c r="B1" s="4" t="s">
        <v>0</v>
      </c>
      <c r="C1" s="9" t="str">
        <f>_xlfn.DISPIMG("ID_48FB0E36DD324A1A9509F869ED6EDCFD",1)</f>
        <v>=DISPIMG("ID_48FB0E36DD324A1A9509F869ED6EDCFD",1)</v>
      </c>
    </row>
    <row r="2" spans="1:3">
      <c r="A2" s="14"/>
      <c r="B2" s="6" t="s">
        <v>1</v>
      </c>
      <c r="C2" s="15" t="s">
        <v>392</v>
      </c>
    </row>
    <row r="3" spans="1:3">
      <c r="A3" s="14"/>
      <c r="B3" s="7" t="s">
        <v>11</v>
      </c>
      <c r="C3" s="9" t="s">
        <v>393</v>
      </c>
    </row>
    <row r="4" ht="27" spans="1:3">
      <c r="A4" s="16" t="s">
        <v>13</v>
      </c>
      <c r="B4" s="7" t="s">
        <v>139</v>
      </c>
      <c r="C4" s="9" t="s">
        <v>394</v>
      </c>
    </row>
    <row r="5" spans="1:3">
      <c r="A5" s="17"/>
      <c r="B5" s="7" t="s">
        <v>294</v>
      </c>
      <c r="C5" s="9" t="s">
        <v>395</v>
      </c>
    </row>
    <row r="6" spans="1:3">
      <c r="A6" s="17"/>
      <c r="B6" s="7" t="s">
        <v>300</v>
      </c>
      <c r="C6" s="9" t="s">
        <v>396</v>
      </c>
    </row>
    <row r="7" ht="27" spans="1:3">
      <c r="A7" s="17"/>
      <c r="B7" s="7" t="s">
        <v>36</v>
      </c>
      <c r="C7" s="9" t="s">
        <v>187</v>
      </c>
    </row>
    <row r="8" spans="1:3">
      <c r="A8" s="17"/>
      <c r="B8" s="7" t="s">
        <v>38</v>
      </c>
      <c r="C8" s="9" t="s">
        <v>190</v>
      </c>
    </row>
    <row r="9" spans="1:3">
      <c r="A9" s="17"/>
      <c r="B9" s="7" t="s">
        <v>191</v>
      </c>
      <c r="C9" s="9" t="s">
        <v>397</v>
      </c>
    </row>
    <row r="10" spans="1:3">
      <c r="A10" s="17"/>
      <c r="B10" s="7" t="s">
        <v>194</v>
      </c>
      <c r="C10" s="9" t="s">
        <v>195</v>
      </c>
    </row>
    <row r="11" ht="27" spans="1:3">
      <c r="A11" s="17"/>
      <c r="B11" s="7" t="s">
        <v>398</v>
      </c>
      <c r="C11" s="9" t="s">
        <v>397</v>
      </c>
    </row>
    <row r="12" spans="1:3">
      <c r="A12" s="17"/>
      <c r="B12" s="7" t="s">
        <v>361</v>
      </c>
      <c r="C12" s="9">
        <v>1762</v>
      </c>
    </row>
    <row r="13" spans="1:3">
      <c r="A13" s="18"/>
      <c r="B13" s="7" t="s">
        <v>44</v>
      </c>
      <c r="C13" s="9">
        <v>2524</v>
      </c>
    </row>
    <row r="14" spans="1:3">
      <c r="A14" s="13" t="s">
        <v>45</v>
      </c>
      <c r="B14" s="7" t="s">
        <v>399</v>
      </c>
      <c r="C14" s="9">
        <v>3</v>
      </c>
    </row>
    <row r="15" ht="34" customHeight="1" spans="1:3">
      <c r="A15" s="13"/>
      <c r="B15" s="7" t="s">
        <v>315</v>
      </c>
      <c r="C15" s="9" t="s">
        <v>400</v>
      </c>
    </row>
    <row r="16" ht="27" spans="1:3">
      <c r="A16" s="13"/>
      <c r="B16" s="7" t="s">
        <v>208</v>
      </c>
      <c r="C16" s="9" t="s">
        <v>209</v>
      </c>
    </row>
    <row r="17" spans="1:3">
      <c r="A17" s="13"/>
      <c r="B17" s="7" t="s">
        <v>63</v>
      </c>
      <c r="C17" s="9" t="s">
        <v>64</v>
      </c>
    </row>
    <row r="18" spans="1:3">
      <c r="A18" s="13"/>
      <c r="B18" s="7" t="s">
        <v>65</v>
      </c>
      <c r="C18" s="9">
        <v>1.8</v>
      </c>
    </row>
    <row r="19" ht="27" spans="1:3">
      <c r="A19" s="13" t="s">
        <v>66</v>
      </c>
      <c r="B19" s="7" t="s">
        <v>69</v>
      </c>
      <c r="C19" s="9" t="s">
        <v>212</v>
      </c>
    </row>
    <row r="20" spans="1:3">
      <c r="A20" s="13"/>
      <c r="B20" s="7" t="s">
        <v>76</v>
      </c>
      <c r="C20" s="9" t="s">
        <v>167</v>
      </c>
    </row>
    <row r="21" spans="1:3">
      <c r="A21" s="13"/>
      <c r="B21" s="7" t="s">
        <v>78</v>
      </c>
      <c r="C21" s="9">
        <v>24</v>
      </c>
    </row>
    <row r="22" spans="1:3">
      <c r="A22" s="13"/>
      <c r="B22" s="7" t="s">
        <v>323</v>
      </c>
      <c r="C22" s="9" t="s">
        <v>273</v>
      </c>
    </row>
    <row r="23" spans="1:3">
      <c r="A23" s="13"/>
      <c r="B23" s="7" t="s">
        <v>324</v>
      </c>
      <c r="C23" s="9" t="s">
        <v>82</v>
      </c>
    </row>
    <row r="24" spans="1:3">
      <c r="A24" s="13"/>
      <c r="B24" s="7" t="s">
        <v>83</v>
      </c>
      <c r="C24" s="9">
        <v>2</v>
      </c>
    </row>
    <row r="25" ht="27" spans="1:3">
      <c r="A25" s="13"/>
      <c r="B25" s="7" t="s">
        <v>84</v>
      </c>
      <c r="C25" s="9" t="s">
        <v>134</v>
      </c>
    </row>
    <row r="26" spans="1:3">
      <c r="A26" s="19" t="s">
        <v>86</v>
      </c>
      <c r="B26" s="7" t="s">
        <v>325</v>
      </c>
      <c r="C26" s="9">
        <v>4</v>
      </c>
    </row>
    <row r="27" spans="1:3">
      <c r="A27" s="19"/>
      <c r="B27" s="7" t="s">
        <v>326</v>
      </c>
      <c r="C27" s="9" t="s">
        <v>90</v>
      </c>
    </row>
    <row r="28" spans="1:3">
      <c r="A28" s="19"/>
      <c r="B28" s="7" t="s">
        <v>91</v>
      </c>
      <c r="C28" s="9" t="s">
        <v>90</v>
      </c>
    </row>
    <row r="29" spans="1:3">
      <c r="A29" s="19"/>
      <c r="B29" s="7" t="s">
        <v>92</v>
      </c>
      <c r="C29" s="9" t="s">
        <v>90</v>
      </c>
    </row>
    <row r="30" spans="1:3">
      <c r="A30" s="19"/>
      <c r="B30" s="7" t="s">
        <v>152</v>
      </c>
      <c r="C30" s="9" t="s">
        <v>90</v>
      </c>
    </row>
    <row r="31" spans="1:3">
      <c r="A31" s="19"/>
      <c r="B31" s="7" t="s">
        <v>327</v>
      </c>
      <c r="C31" s="9" t="s">
        <v>90</v>
      </c>
    </row>
    <row r="32" spans="1:3">
      <c r="A32" s="19"/>
      <c r="B32" s="7" t="s">
        <v>328</v>
      </c>
      <c r="C32" s="9" t="s">
        <v>97</v>
      </c>
    </row>
    <row r="33" spans="1:3">
      <c r="A33" s="19"/>
      <c r="B33" s="7" t="s">
        <v>98</v>
      </c>
      <c r="C33" s="9" t="s">
        <v>216</v>
      </c>
    </row>
    <row r="34" spans="1:3">
      <c r="A34" s="19"/>
      <c r="B34" s="7" t="s">
        <v>329</v>
      </c>
      <c r="C34" s="9" t="s">
        <v>97</v>
      </c>
    </row>
    <row r="35" spans="1:3">
      <c r="A35" s="19"/>
      <c r="B35" s="7" t="s">
        <v>214</v>
      </c>
      <c r="C35" s="9" t="s">
        <v>216</v>
      </c>
    </row>
    <row r="36" spans="1:3">
      <c r="A36" s="19"/>
      <c r="B36" s="7" t="s">
        <v>215</v>
      </c>
      <c r="C36" s="9" t="s">
        <v>216</v>
      </c>
    </row>
    <row r="37" spans="1:3">
      <c r="A37" s="19"/>
      <c r="B37" s="7" t="s">
        <v>330</v>
      </c>
      <c r="C37" s="9" t="s">
        <v>216</v>
      </c>
    </row>
    <row r="38" spans="1:3">
      <c r="A38" s="19"/>
      <c r="B38" s="7" t="s">
        <v>331</v>
      </c>
      <c r="C38" s="9" t="s">
        <v>216</v>
      </c>
    </row>
    <row r="39" spans="1:3">
      <c r="A39" s="19" t="s">
        <v>99</v>
      </c>
      <c r="B39" s="7" t="s">
        <v>332</v>
      </c>
      <c r="C39" s="9" t="s">
        <v>216</v>
      </c>
    </row>
    <row r="40" spans="1:3">
      <c r="A40" s="19"/>
      <c r="B40" s="7" t="s">
        <v>333</v>
      </c>
      <c r="C40" s="9" t="s">
        <v>216</v>
      </c>
    </row>
    <row r="41" ht="27" spans="1:3">
      <c r="A41" s="19"/>
      <c r="B41" s="7" t="s">
        <v>100</v>
      </c>
      <c r="C41" s="9" t="s">
        <v>135</v>
      </c>
    </row>
    <row r="42" ht="27" spans="1:3">
      <c r="A42" s="19"/>
      <c r="B42" s="7" t="s">
        <v>221</v>
      </c>
      <c r="C42" s="9" t="s">
        <v>401</v>
      </c>
    </row>
    <row r="43" ht="27" spans="1:3">
      <c r="A43" s="19"/>
      <c r="B43" s="7" t="s">
        <v>282</v>
      </c>
      <c r="C43" s="9" t="s">
        <v>103</v>
      </c>
    </row>
    <row r="44" spans="1:3">
      <c r="A44" s="19"/>
      <c r="B44" s="7" t="s">
        <v>335</v>
      </c>
      <c r="C44" s="9" t="s">
        <v>105</v>
      </c>
    </row>
    <row r="45" ht="27" spans="1:3">
      <c r="A45" s="19"/>
      <c r="B45" s="7" t="s">
        <v>106</v>
      </c>
      <c r="C45" s="9" t="s">
        <v>107</v>
      </c>
    </row>
  </sheetData>
  <mergeCells count="5">
    <mergeCell ref="A4:A13"/>
    <mergeCell ref="A14:A18"/>
    <mergeCell ref="A19:A25"/>
    <mergeCell ref="A26:A38"/>
    <mergeCell ref="A39:A45"/>
  </mergeCells>
  <pageMargins left="0.75" right="0.75" top="1" bottom="1" header="0.5" footer="0.5"/>
  <pageSetup paperSize="9" orientation="portrait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5"/>
  <sheetViews>
    <sheetView tabSelected="1" workbookViewId="0">
      <selection activeCell="C1" sqref="C1"/>
    </sheetView>
  </sheetViews>
  <sheetFormatPr defaultColWidth="9" defaultRowHeight="13.5" outlineLevelCol="2"/>
  <cols>
    <col min="1" max="1" width="15.8141592920354" style="1" customWidth="1"/>
    <col min="2" max="2" width="32.7522123893805" style="2" customWidth="1"/>
    <col min="3" max="3" width="30.2035398230088" style="3" customWidth="1"/>
  </cols>
  <sheetData>
    <row r="1" ht="128.55" customHeight="1" spans="2:3">
      <c r="B1" s="4" t="s">
        <v>0</v>
      </c>
      <c r="C1" s="5" t="str">
        <f>_xlfn.DISPIMG("ID_0431C9A8F4FB4768A73B93D91B35E9F9",1)</f>
        <v>=DISPIMG("ID_0431C9A8F4FB4768A73B93D91B35E9F9",1)</v>
      </c>
    </row>
    <row r="2" spans="1:3">
      <c r="A2" s="6" t="s">
        <v>13</v>
      </c>
      <c r="B2" s="4" t="s">
        <v>1</v>
      </c>
      <c r="C2" s="7" t="s">
        <v>402</v>
      </c>
    </row>
    <row r="3" spans="1:3">
      <c r="A3" s="6"/>
      <c r="B3" s="4" t="s">
        <v>11</v>
      </c>
      <c r="C3" s="7" t="s">
        <v>403</v>
      </c>
    </row>
    <row r="4" ht="25.5" spans="1:3">
      <c r="A4" s="6"/>
      <c r="B4" s="4" t="s">
        <v>139</v>
      </c>
      <c r="C4" s="7" t="s">
        <v>404</v>
      </c>
    </row>
    <row r="5" spans="1:3">
      <c r="A5" s="6"/>
      <c r="B5" s="4" t="s">
        <v>294</v>
      </c>
      <c r="C5" s="7" t="s">
        <v>405</v>
      </c>
    </row>
    <row r="6" spans="1:3">
      <c r="A6" s="6"/>
      <c r="B6" s="4" t="s">
        <v>28</v>
      </c>
      <c r="C6" s="7" t="s">
        <v>406</v>
      </c>
    </row>
    <row r="7" spans="1:3">
      <c r="A7" s="6"/>
      <c r="B7" s="4" t="s">
        <v>36</v>
      </c>
      <c r="C7" s="7" t="s">
        <v>122</v>
      </c>
    </row>
    <row r="8" spans="1:3">
      <c r="A8" s="6"/>
      <c r="B8" s="4" t="s">
        <v>38</v>
      </c>
      <c r="C8" s="7" t="s">
        <v>407</v>
      </c>
    </row>
    <row r="9" ht="25.5" spans="1:3">
      <c r="A9" s="6" t="s">
        <v>45</v>
      </c>
      <c r="B9" s="4" t="s">
        <v>408</v>
      </c>
      <c r="C9" s="7" t="s">
        <v>409</v>
      </c>
    </row>
    <row r="10" spans="1:3">
      <c r="A10" s="6"/>
      <c r="B10" s="4" t="s">
        <v>410</v>
      </c>
      <c r="C10" s="7" t="s">
        <v>411</v>
      </c>
    </row>
    <row r="11" spans="1:3">
      <c r="A11" s="6"/>
      <c r="B11" s="4" t="s">
        <v>412</v>
      </c>
      <c r="C11" s="7" t="s">
        <v>413</v>
      </c>
    </row>
    <row r="12" spans="1:3">
      <c r="A12" s="6" t="s">
        <v>414</v>
      </c>
      <c r="B12" s="4" t="s">
        <v>69</v>
      </c>
      <c r="C12" s="7" t="s">
        <v>415</v>
      </c>
    </row>
    <row r="13" spans="1:3">
      <c r="A13" s="6"/>
      <c r="B13" s="4" t="s">
        <v>76</v>
      </c>
      <c r="C13" s="7" t="s">
        <v>416</v>
      </c>
    </row>
    <row r="14" spans="1:3">
      <c r="A14" s="6"/>
      <c r="B14" s="4" t="s">
        <v>323</v>
      </c>
      <c r="C14" s="7" t="s">
        <v>417</v>
      </c>
    </row>
    <row r="15" spans="1:3">
      <c r="A15" s="6"/>
      <c r="B15" s="4" t="s">
        <v>418</v>
      </c>
      <c r="C15" s="7" t="s">
        <v>419</v>
      </c>
    </row>
    <row r="16" ht="27" spans="1:3">
      <c r="A16" s="6"/>
      <c r="B16" s="4" t="s">
        <v>84</v>
      </c>
      <c r="C16" s="7" t="s">
        <v>420</v>
      </c>
    </row>
    <row r="17" spans="1:3">
      <c r="A17" s="8"/>
      <c r="B17" s="4" t="s">
        <v>421</v>
      </c>
      <c r="C17" s="7" t="s">
        <v>422</v>
      </c>
    </row>
    <row r="18" spans="1:3">
      <c r="A18" s="6" t="s">
        <v>423</v>
      </c>
      <c r="B18" s="4" t="s">
        <v>424</v>
      </c>
      <c r="C18" s="9" t="s">
        <v>90</v>
      </c>
    </row>
    <row r="19" ht="27" spans="1:3">
      <c r="A19" s="6"/>
      <c r="B19" s="4" t="s">
        <v>425</v>
      </c>
      <c r="C19" s="7" t="s">
        <v>426</v>
      </c>
    </row>
    <row r="20" spans="1:3">
      <c r="A20" s="6"/>
      <c r="B20" s="4" t="s">
        <v>427</v>
      </c>
      <c r="C20" s="9" t="s">
        <v>90</v>
      </c>
    </row>
    <row r="21" spans="1:3">
      <c r="A21" s="6"/>
      <c r="B21" s="4" t="s">
        <v>428</v>
      </c>
      <c r="C21" s="9" t="s">
        <v>90</v>
      </c>
    </row>
    <row r="22" spans="1:3">
      <c r="A22" s="6"/>
      <c r="B22" s="4" t="s">
        <v>429</v>
      </c>
      <c r="C22" s="9" t="s">
        <v>90</v>
      </c>
    </row>
    <row r="23" spans="1:3">
      <c r="A23" s="6" t="s">
        <v>99</v>
      </c>
      <c r="B23" s="4" t="s">
        <v>430</v>
      </c>
      <c r="C23" s="7" t="s">
        <v>431</v>
      </c>
    </row>
    <row r="24" spans="1:3">
      <c r="A24" s="6"/>
      <c r="B24" s="4" t="s">
        <v>432</v>
      </c>
      <c r="C24" s="7" t="s">
        <v>433</v>
      </c>
    </row>
    <row r="25" spans="1:3">
      <c r="A25" s="6"/>
      <c r="B25" s="4" t="s">
        <v>434</v>
      </c>
      <c r="C25" s="7" t="s">
        <v>435</v>
      </c>
    </row>
    <row r="26" spans="1:3">
      <c r="A26" s="6"/>
      <c r="B26" s="4" t="s">
        <v>436</v>
      </c>
      <c r="C26" s="7" t="s">
        <v>437</v>
      </c>
    </row>
    <row r="27" spans="1:3">
      <c r="A27" s="6"/>
      <c r="B27" s="4" t="s">
        <v>438</v>
      </c>
      <c r="C27" s="7" t="s">
        <v>439</v>
      </c>
    </row>
    <row r="28" ht="27" spans="1:3">
      <c r="A28" s="6"/>
      <c r="B28" s="4" t="s">
        <v>440</v>
      </c>
      <c r="C28" s="7" t="s">
        <v>441</v>
      </c>
    </row>
    <row r="29" ht="27" spans="1:3">
      <c r="A29" s="6"/>
      <c r="B29" s="4" t="s">
        <v>442</v>
      </c>
      <c r="C29" s="7" t="s">
        <v>443</v>
      </c>
    </row>
    <row r="30" spans="1:3">
      <c r="A30" s="6" t="s">
        <v>444</v>
      </c>
      <c r="B30" s="4" t="s">
        <v>445</v>
      </c>
      <c r="C30" s="7" t="s">
        <v>446</v>
      </c>
    </row>
    <row r="31" spans="1:3">
      <c r="A31" s="6"/>
      <c r="B31" s="4" t="s">
        <v>447</v>
      </c>
      <c r="C31" s="7" t="s">
        <v>405</v>
      </c>
    </row>
    <row r="32" spans="1:3">
      <c r="A32" s="6"/>
      <c r="B32" s="10" t="s">
        <v>448</v>
      </c>
      <c r="C32" s="7" t="s">
        <v>449</v>
      </c>
    </row>
    <row r="33" spans="1:3">
      <c r="A33" s="6"/>
      <c r="B33" s="4" t="s">
        <v>450</v>
      </c>
      <c r="C33" s="7" t="s">
        <v>451</v>
      </c>
    </row>
    <row r="34" spans="1:3">
      <c r="A34" s="6"/>
      <c r="B34" s="4" t="s">
        <v>452</v>
      </c>
      <c r="C34" s="7" t="s">
        <v>453</v>
      </c>
    </row>
    <row r="35" spans="1:3">
      <c r="A35" s="6"/>
      <c r="B35" s="4" t="s">
        <v>454</v>
      </c>
      <c r="C35" s="7" t="s">
        <v>453</v>
      </c>
    </row>
  </sheetData>
  <mergeCells count="6">
    <mergeCell ref="A2:A8"/>
    <mergeCell ref="A9:A11"/>
    <mergeCell ref="A12:A16"/>
    <mergeCell ref="A18:A22"/>
    <mergeCell ref="A23:A29"/>
    <mergeCell ref="A30:A35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12</vt:i4>
      </vt:variant>
    </vt:vector>
  </HeadingPairs>
  <TitlesOfParts>
    <vt:vector size="12" baseType="lpstr">
      <vt:lpstr>Standard Chassis Series</vt:lpstr>
      <vt:lpstr>Roller-Type Series</vt:lpstr>
      <vt:lpstr>Belt Conveyor Series</vt:lpstr>
      <vt:lpstr>Robotic Arm Series</vt:lpstr>
      <vt:lpstr>Flatbed Mover</vt:lpstr>
      <vt:lpstr>Pallet Stacker Series</vt:lpstr>
      <vt:lpstr>Reach Truck Series</vt:lpstr>
      <vt:lpstr>Counterbalance - Indoor Series</vt:lpstr>
      <vt:lpstr>Counterbalance - Outdoor Series</vt:lpstr>
      <vt:lpstr>Three-Way Fork Series</vt:lpstr>
      <vt:lpstr>Tow Tractor Series</vt:lpstr>
      <vt:lpstr>SMT Series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薛定谔的猫</cp:lastModifiedBy>
  <dcterms:created xsi:type="dcterms:W3CDTF">2024-06-11T07:09:00Z</dcterms:created>
  <dcterms:modified xsi:type="dcterms:W3CDTF">2025-05-09T06:36:10Z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6F170A6ECCE146D18791A886D7F7D909_13</vt:lpwstr>
  </property>
  <property fmtid="{D5CDD505-2E9C-101B-9397-08002B2CF9AE}" pid="3" name="KSOProductBuildVer">
    <vt:lpwstr>2052-12.1.0.20784</vt:lpwstr>
  </property>
</Properties>
</file>